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0" windowWidth="19248" windowHeight="8040"/>
  </bookViews>
  <sheets>
    <sheet name="Transportation Values" sheetId="3" r:id="rId1"/>
    <sheet name="SQL" sheetId="5" state="hidden" r:id="rId2"/>
  </sheets>
  <definedNames>
    <definedName name="_xlnm.Print_Titles" localSheetId="0">'Transportation Values'!$1:$2</definedName>
  </definedNames>
  <calcPr calcId="125725"/>
</workbook>
</file>

<file path=xl/calcChain.xml><?xml version="1.0" encoding="utf-8"?>
<calcChain xmlns="http://schemas.openxmlformats.org/spreadsheetml/2006/main">
  <c r="K5" i="3"/>
  <c r="L5"/>
  <c r="L69"/>
  <c r="L66"/>
  <c r="L37"/>
  <c r="L40"/>
  <c r="L110"/>
  <c r="L112"/>
  <c r="L36"/>
  <c r="L27"/>
  <c r="L11"/>
  <c r="L51"/>
  <c r="L129"/>
  <c r="L59"/>
  <c r="L63"/>
  <c r="L86"/>
  <c r="L102"/>
  <c r="L12"/>
  <c r="L65"/>
  <c r="L118"/>
  <c r="L45"/>
  <c r="L83"/>
  <c r="L29"/>
  <c r="L47"/>
  <c r="L15"/>
  <c r="L109"/>
  <c r="L114"/>
  <c r="L76"/>
  <c r="L85"/>
  <c r="L49"/>
  <c r="L116"/>
  <c r="L77"/>
  <c r="L48"/>
  <c r="L70"/>
  <c r="L71"/>
  <c r="L14"/>
  <c r="L111"/>
  <c r="L39"/>
  <c r="L44"/>
  <c r="L17"/>
  <c r="L123"/>
  <c r="L55"/>
  <c r="L113"/>
  <c r="L64"/>
  <c r="L119"/>
  <c r="L88"/>
  <c r="L20"/>
  <c r="L30"/>
  <c r="L108"/>
  <c r="L43"/>
  <c r="L132"/>
  <c r="L61"/>
  <c r="L78"/>
  <c r="L90"/>
  <c r="L73"/>
  <c r="L126"/>
  <c r="L53"/>
  <c r="L134"/>
  <c r="L26"/>
  <c r="L35"/>
  <c r="L18"/>
  <c r="L34"/>
  <c r="L138"/>
  <c r="L95"/>
  <c r="L75"/>
  <c r="L50"/>
  <c r="L128"/>
  <c r="L28"/>
  <c r="L125"/>
  <c r="L54"/>
  <c r="L7"/>
  <c r="L137"/>
  <c r="L105"/>
  <c r="L80"/>
  <c r="L101"/>
  <c r="L87"/>
  <c r="L94"/>
  <c r="L100"/>
  <c r="L135"/>
  <c r="L60"/>
  <c r="L13"/>
  <c r="L96"/>
  <c r="L115"/>
  <c r="L9"/>
  <c r="L98"/>
  <c r="L25"/>
  <c r="L122"/>
  <c r="L8"/>
  <c r="L120"/>
  <c r="L38"/>
  <c r="L93"/>
  <c r="L130"/>
  <c r="L6"/>
  <c r="L72"/>
  <c r="L31"/>
  <c r="L22"/>
  <c r="L10"/>
  <c r="L21"/>
  <c r="L41"/>
  <c r="L24"/>
  <c r="L92"/>
  <c r="L127"/>
  <c r="L46"/>
  <c r="L133"/>
  <c r="L56"/>
  <c r="L57"/>
  <c r="L79"/>
  <c r="L33"/>
  <c r="L23"/>
  <c r="L97"/>
  <c r="L42"/>
  <c r="L19"/>
  <c r="L106"/>
  <c r="L32"/>
  <c r="L68"/>
  <c r="L82"/>
  <c r="L84"/>
  <c r="L104"/>
  <c r="L58"/>
  <c r="L81"/>
  <c r="L52"/>
  <c r="L131"/>
  <c r="L91"/>
  <c r="L99"/>
  <c r="L74"/>
  <c r="L89"/>
  <c r="L117"/>
  <c r="L107"/>
  <c r="L67"/>
  <c r="L121"/>
  <c r="L62"/>
  <c r="L103"/>
  <c r="L139"/>
  <c r="L124"/>
  <c r="L136"/>
  <c r="L16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2"/>
  <c r="Q141" l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Q156" s="1"/>
  <c r="Q157" s="1"/>
  <c r="Q158" s="1"/>
  <c r="Q159" s="1"/>
  <c r="Q160" s="1"/>
  <c r="Q161" s="1"/>
  <c r="Q162" s="1"/>
  <c r="Q163" s="1"/>
  <c r="Q164" s="1"/>
  <c r="Q165" s="1"/>
  <c r="Q166" s="1"/>
  <c r="Q167" s="1"/>
  <c r="Q168" s="1"/>
  <c r="Q169" s="1"/>
  <c r="Q170" s="1"/>
  <c r="Q171" s="1"/>
  <c r="Q172" s="1"/>
  <c r="Q173" s="1"/>
  <c r="Q174" s="1"/>
  <c r="Q175" s="1"/>
  <c r="Q176" s="1"/>
  <c r="Q177" s="1"/>
  <c r="Q178" s="1"/>
  <c r="Q179" s="1"/>
  <c r="Q180" s="1"/>
  <c r="Q181" s="1"/>
  <c r="Q182" s="1"/>
  <c r="Q183" s="1"/>
  <c r="Q184" s="1"/>
  <c r="Q185" s="1"/>
  <c r="Q186" s="1"/>
  <c r="Q187" s="1"/>
  <c r="Q188" s="1"/>
  <c r="Q189" s="1"/>
  <c r="Q190" s="1"/>
  <c r="Q191" s="1"/>
  <c r="Q192" s="1"/>
  <c r="Q193" s="1"/>
  <c r="Q194" s="1"/>
  <c r="Q195" s="1"/>
  <c r="Q196" s="1"/>
  <c r="Q197" s="1"/>
  <c r="Q198" s="1"/>
  <c r="Q199" s="1"/>
  <c r="Q200" s="1"/>
  <c r="Q201" s="1"/>
  <c r="Q202" s="1"/>
  <c r="Q203" s="1"/>
  <c r="Q204" s="1"/>
  <c r="Q205" s="1"/>
  <c r="Q206" s="1"/>
  <c r="Q207" s="1"/>
  <c r="Q208" s="1"/>
  <c r="Q209" s="1"/>
  <c r="Q210" s="1"/>
  <c r="Q211" s="1"/>
  <c r="Q212" s="1"/>
  <c r="Q213" s="1"/>
  <c r="Q214" s="1"/>
  <c r="Q215" s="1"/>
  <c r="Q216" s="1"/>
  <c r="Q217" s="1"/>
  <c r="Q218" s="1"/>
  <c r="Q219" s="1"/>
  <c r="Q220" s="1"/>
  <c r="Q221" s="1"/>
  <c r="Q222" s="1"/>
  <c r="Q223" s="1"/>
  <c r="Q224" s="1"/>
  <c r="Q225" s="1"/>
  <c r="Q226" s="1"/>
  <c r="Q227" s="1"/>
  <c r="Q228" s="1"/>
  <c r="Q229" s="1"/>
  <c r="Q230" s="1"/>
  <c r="Q231" s="1"/>
  <c r="Q232" s="1"/>
  <c r="Q233" s="1"/>
  <c r="Q234" s="1"/>
  <c r="Q235" s="1"/>
  <c r="Q236" s="1"/>
  <c r="Q237" s="1"/>
  <c r="Q238" s="1"/>
  <c r="Q239" s="1"/>
  <c r="Q240" s="1"/>
  <c r="Q241" s="1"/>
  <c r="Q242" s="1"/>
  <c r="Q243" s="1"/>
  <c r="Q244" s="1"/>
  <c r="Q245" s="1"/>
  <c r="Q246" s="1"/>
  <c r="Q247" s="1"/>
  <c r="Q248" s="1"/>
  <c r="Q249" s="1"/>
  <c r="Q250" s="1"/>
  <c r="Q251" s="1"/>
  <c r="Q252" s="1"/>
  <c r="Q253" s="1"/>
  <c r="Q254" s="1"/>
  <c r="Q255" s="1"/>
  <c r="Q256" s="1"/>
  <c r="Q257" s="1"/>
  <c r="Q258" s="1"/>
  <c r="Q259" s="1"/>
  <c r="Q260" s="1"/>
  <c r="Q261" s="1"/>
  <c r="Q262" s="1"/>
  <c r="Q263" s="1"/>
  <c r="Q264" s="1"/>
  <c r="Q265" s="1"/>
  <c r="Q266" s="1"/>
  <c r="Q267" s="1"/>
  <c r="Q268" s="1"/>
  <c r="Q269" s="1"/>
  <c r="Q270" s="1"/>
  <c r="Q271" s="1"/>
  <c r="Q272" s="1"/>
  <c r="Q273" s="1"/>
  <c r="Q274" s="1"/>
  <c r="Q275" s="1"/>
  <c r="Q276" s="1"/>
  <c r="Q277" s="1"/>
  <c r="Q278" s="1"/>
  <c r="Q279" s="1"/>
  <c r="Q280" s="1"/>
  <c r="Q281" s="1"/>
  <c r="Q282" s="1"/>
  <c r="Q283" s="1"/>
  <c r="Q284" s="1"/>
  <c r="Q285" s="1"/>
  <c r="Q286" s="1"/>
  <c r="Q287" s="1"/>
  <c r="Q288" s="1"/>
  <c r="Q289" s="1"/>
  <c r="Q290" s="1"/>
  <c r="Q291" s="1"/>
  <c r="Q292" s="1"/>
  <c r="Q293" s="1"/>
  <c r="Q294" s="1"/>
  <c r="Q295" s="1"/>
  <c r="Q296" s="1"/>
  <c r="Q297" s="1"/>
  <c r="Q298" s="1"/>
  <c r="Q299" s="1"/>
  <c r="Q300" s="1"/>
  <c r="Q301" s="1"/>
  <c r="Q302" s="1"/>
  <c r="Q303" s="1"/>
  <c r="Q304" s="1"/>
  <c r="Q305" s="1"/>
  <c r="Q306" s="1"/>
  <c r="Q307" s="1"/>
  <c r="Q308" s="1"/>
  <c r="Q309" s="1"/>
  <c r="Q310" s="1"/>
  <c r="Q311" s="1"/>
  <c r="Q312" s="1"/>
  <c r="Q313" s="1"/>
  <c r="Q314" s="1"/>
  <c r="Q315" s="1"/>
  <c r="Q316" s="1"/>
  <c r="Q317" s="1"/>
  <c r="Q318" s="1"/>
  <c r="Q319" s="1"/>
  <c r="Q320" s="1"/>
  <c r="Q321" s="1"/>
  <c r="Q322" s="1"/>
  <c r="Q323" s="1"/>
  <c r="Q324" s="1"/>
  <c r="Q325" s="1"/>
  <c r="Q326" s="1"/>
  <c r="Q327" s="1"/>
  <c r="Q328" s="1"/>
  <c r="Q329" s="1"/>
  <c r="Q330" s="1"/>
  <c r="Q331" s="1"/>
  <c r="Q332" s="1"/>
  <c r="Q333" s="1"/>
  <c r="Q334" s="1"/>
  <c r="Q335" s="1"/>
  <c r="Q336" s="1"/>
  <c r="Q337" s="1"/>
  <c r="Q338" s="1"/>
  <c r="Q339" s="1"/>
  <c r="Q340" s="1"/>
  <c r="Q341" s="1"/>
  <c r="Q342" s="1"/>
  <c r="Q343" s="1"/>
  <c r="Q344" s="1"/>
  <c r="Q345" s="1"/>
  <c r="Q346" s="1"/>
  <c r="Q347" s="1"/>
  <c r="Q348" s="1"/>
  <c r="Q349" s="1"/>
  <c r="Q350" s="1"/>
  <c r="Q351" s="1"/>
  <c r="Q352" s="1"/>
  <c r="Q353" s="1"/>
  <c r="Q354" s="1"/>
  <c r="Q355" s="1"/>
  <c r="Q356" s="1"/>
  <c r="Q357" s="1"/>
  <c r="Q358" s="1"/>
  <c r="Q359" s="1"/>
  <c r="Q360" s="1"/>
  <c r="Q361" s="1"/>
  <c r="Q362" s="1"/>
  <c r="Q363" s="1"/>
  <c r="Q364" s="1"/>
  <c r="Q365" s="1"/>
  <c r="Q366" s="1"/>
  <c r="Q367" s="1"/>
  <c r="Q368" s="1"/>
  <c r="Q369" s="1"/>
  <c r="Q370" s="1"/>
  <c r="Q371" s="1"/>
  <c r="Q372" s="1"/>
  <c r="Q373" s="1"/>
  <c r="Q374" s="1"/>
  <c r="Q375" s="1"/>
  <c r="Q376" s="1"/>
  <c r="Q377" s="1"/>
  <c r="Q378" s="1"/>
  <c r="Q379" s="1"/>
  <c r="Q380" s="1"/>
  <c r="Q381" s="1"/>
  <c r="Q382" s="1"/>
  <c r="Q383" s="1"/>
  <c r="Q384" s="1"/>
  <c r="Q385" s="1"/>
  <c r="Q386" s="1"/>
  <c r="Q387" s="1"/>
  <c r="Q388" s="1"/>
  <c r="Q389" s="1"/>
  <c r="Q390" s="1"/>
  <c r="Q391" s="1"/>
  <c r="Q392" s="1"/>
  <c r="Q393" s="1"/>
  <c r="Q394" s="1"/>
  <c r="Q395" s="1"/>
  <c r="Q396" s="1"/>
  <c r="Q397" s="1"/>
  <c r="Q398" s="1"/>
  <c r="Q399" s="1"/>
  <c r="Q400" s="1"/>
  <c r="Q401" s="1"/>
  <c r="Q402" s="1"/>
  <c r="Q403" s="1"/>
  <c r="Q404" s="1"/>
  <c r="Q405" s="1"/>
  <c r="Q406" s="1"/>
  <c r="Q407" s="1"/>
  <c r="Q408" s="1"/>
  <c r="Q409" s="1"/>
  <c r="Q410" s="1"/>
  <c r="Q411" s="1"/>
  <c r="Q412" s="1"/>
  <c r="Q413" s="1"/>
  <c r="Q414" s="1"/>
  <c r="Q415" s="1"/>
  <c r="Q416" s="1"/>
  <c r="Q417" s="1"/>
  <c r="Q418" s="1"/>
  <c r="Q419" s="1"/>
  <c r="Q420" s="1"/>
  <c r="Q421" s="1"/>
  <c r="Q422" s="1"/>
  <c r="Q423" s="1"/>
  <c r="Q424" s="1"/>
  <c r="Q425" s="1"/>
  <c r="Q426" s="1"/>
  <c r="Q427" s="1"/>
  <c r="Q428" s="1"/>
  <c r="R126"/>
  <c r="R127" s="1"/>
  <c r="R128" s="1"/>
  <c r="R129" s="1"/>
  <c r="R130" s="1"/>
  <c r="R131" s="1"/>
  <c r="R132" s="1"/>
  <c r="R133" s="1"/>
  <c r="R134" s="1"/>
  <c r="R135" s="1"/>
  <c r="R136" s="1"/>
  <c r="R137" s="1"/>
  <c r="R138" s="1"/>
  <c r="R114"/>
  <c r="R115" s="1"/>
  <c r="R116" s="1"/>
  <c r="R117" s="1"/>
  <c r="R118" s="1"/>
  <c r="R119" s="1"/>
  <c r="R120" s="1"/>
  <c r="R121" s="1"/>
  <c r="R122" s="1"/>
  <c r="R123" s="1"/>
  <c r="R124" s="1"/>
  <c r="R83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42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41"/>
  <c r="R25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15"/>
  <c r="R16" s="1"/>
  <c r="R17" s="1"/>
  <c r="R18" s="1"/>
  <c r="R19" s="1"/>
  <c r="R20" s="1"/>
  <c r="R21" s="1"/>
  <c r="R22" s="1"/>
  <c r="R23" s="1"/>
  <c r="R6"/>
  <c r="R7" s="1"/>
  <c r="R8" s="1"/>
  <c r="R9" s="1"/>
  <c r="R10" s="1"/>
  <c r="R11" s="1"/>
  <c r="R12" s="1"/>
  <c r="R13" s="1"/>
  <c r="Q6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Q133" s="1"/>
  <c r="Q134" s="1"/>
  <c r="Q135" s="1"/>
  <c r="Q136" s="1"/>
  <c r="Q137" s="1"/>
  <c r="Q138" s="1"/>
  <c r="Q139" s="1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A447"/>
  <c r="J429"/>
  <c r="I429"/>
  <c r="H429"/>
  <c r="G429"/>
  <c r="F429"/>
  <c r="E429"/>
  <c r="D429"/>
  <c r="C429"/>
  <c r="C431" s="1"/>
  <c r="K431" s="1"/>
  <c r="K254" l="1"/>
  <c r="M5"/>
  <c r="K239"/>
  <c r="M239" s="1"/>
  <c r="K365"/>
  <c r="M365" s="1"/>
  <c r="K6"/>
  <c r="M6" s="1"/>
  <c r="K7"/>
  <c r="M7" s="1"/>
  <c r="K8"/>
  <c r="M8" s="1"/>
  <c r="K283"/>
  <c r="M283" s="1"/>
  <c r="K243"/>
  <c r="M243" s="1"/>
  <c r="K206"/>
  <c r="M206" s="1"/>
  <c r="K9"/>
  <c r="M9" s="1"/>
  <c r="K412"/>
  <c r="M412" s="1"/>
  <c r="K253"/>
  <c r="M253" s="1"/>
  <c r="K10"/>
  <c r="M10" s="1"/>
  <c r="K11"/>
  <c r="M11" s="1"/>
  <c r="K309"/>
  <c r="M309" s="1"/>
  <c r="K12"/>
  <c r="M12" s="1"/>
  <c r="K13"/>
  <c r="M13" s="1"/>
  <c r="K141"/>
  <c r="M141" s="1"/>
  <c r="K331"/>
  <c r="M331" s="1"/>
  <c r="K122"/>
  <c r="M122" s="1"/>
  <c r="K266"/>
  <c r="M266" s="1"/>
  <c r="K325"/>
  <c r="M325" s="1"/>
  <c r="K388"/>
  <c r="M388" s="1"/>
  <c r="K14"/>
  <c r="M14" s="1"/>
  <c r="K15"/>
  <c r="M15" s="1"/>
  <c r="K372"/>
  <c r="M372" s="1"/>
  <c r="K395"/>
  <c r="M395" s="1"/>
  <c r="K273"/>
  <c r="M273" s="1"/>
  <c r="K413"/>
  <c r="M413" s="1"/>
  <c r="K246"/>
  <c r="M246" s="1"/>
  <c r="K231"/>
  <c r="M231" s="1"/>
  <c r="K257"/>
  <c r="M257" s="1"/>
  <c r="K17"/>
  <c r="M17" s="1"/>
  <c r="K135"/>
  <c r="M135" s="1"/>
  <c r="K144"/>
  <c r="M144" s="1"/>
  <c r="K18"/>
  <c r="M18" s="1"/>
  <c r="K92"/>
  <c r="M92" s="1"/>
  <c r="K19"/>
  <c r="M19" s="1"/>
  <c r="K174"/>
  <c r="M174" s="1"/>
  <c r="K299"/>
  <c r="M299" s="1"/>
  <c r="K85"/>
  <c r="K20"/>
  <c r="M20" s="1"/>
  <c r="K191"/>
  <c r="M191" s="1"/>
  <c r="K21"/>
  <c r="M21" s="1"/>
  <c r="K321"/>
  <c r="M321" s="1"/>
  <c r="K305"/>
  <c r="M305" s="1"/>
  <c r="K259"/>
  <c r="M259" s="1"/>
  <c r="K199"/>
  <c r="M199" s="1"/>
  <c r="K355"/>
  <c r="M355" s="1"/>
  <c r="K166"/>
  <c r="M166" s="1"/>
  <c r="K230"/>
  <c r="M230" s="1"/>
  <c r="K22"/>
  <c r="M22" s="1"/>
  <c r="K169"/>
  <c r="M169" s="1"/>
  <c r="K180"/>
  <c r="M180" s="1"/>
  <c r="K278"/>
  <c r="M278" s="1"/>
  <c r="K290"/>
  <c r="M290" s="1"/>
  <c r="K23"/>
  <c r="M23" s="1"/>
  <c r="K24"/>
  <c r="M24" s="1"/>
  <c r="K25"/>
  <c r="M25" s="1"/>
  <c r="K368"/>
  <c r="M368" s="1"/>
  <c r="K288"/>
  <c r="M288" s="1"/>
  <c r="K26"/>
  <c r="M26" s="1"/>
  <c r="K27"/>
  <c r="M27" s="1"/>
  <c r="K336"/>
  <c r="M336" s="1"/>
  <c r="K151"/>
  <c r="M151" s="1"/>
  <c r="K350"/>
  <c r="M350" s="1"/>
  <c r="K28"/>
  <c r="M28" s="1"/>
  <c r="K287"/>
  <c r="M287" s="1"/>
  <c r="K354"/>
  <c r="M354" s="1"/>
  <c r="K29"/>
  <c r="M29" s="1"/>
  <c r="K30"/>
  <c r="M30" s="1"/>
  <c r="K31"/>
  <c r="M31" s="1"/>
  <c r="K183"/>
  <c r="M183" s="1"/>
  <c r="K184"/>
  <c r="M184" s="1"/>
  <c r="K32"/>
  <c r="M32" s="1"/>
  <c r="K233"/>
  <c r="M233" s="1"/>
  <c r="K33"/>
  <c r="M33" s="1"/>
  <c r="K162"/>
  <c r="M162" s="1"/>
  <c r="K425"/>
  <c r="M425" s="1"/>
  <c r="K34"/>
  <c r="M34" s="1"/>
  <c r="K223"/>
  <c r="M223" s="1"/>
  <c r="K339"/>
  <c r="M339" s="1"/>
  <c r="K369"/>
  <c r="M369" s="1"/>
  <c r="K175"/>
  <c r="M175" s="1"/>
  <c r="K311"/>
  <c r="M311" s="1"/>
  <c r="K319"/>
  <c r="M319" s="1"/>
  <c r="K375"/>
  <c r="M375" s="1"/>
  <c r="K35"/>
  <c r="M35" s="1"/>
  <c r="K237"/>
  <c r="M237" s="1"/>
  <c r="K291"/>
  <c r="M291" s="1"/>
  <c r="K36"/>
  <c r="M36" s="1"/>
  <c r="K37"/>
  <c r="M37" s="1"/>
  <c r="K86"/>
  <c r="M86" s="1"/>
  <c r="K269"/>
  <c r="M269" s="1"/>
  <c r="K261"/>
  <c r="M261" s="1"/>
  <c r="K38"/>
  <c r="M38" s="1"/>
  <c r="K326"/>
  <c r="M326" s="1"/>
  <c r="K39"/>
  <c r="M39" s="1"/>
  <c r="K176"/>
  <c r="M176" s="1"/>
  <c r="K244"/>
  <c r="M244" s="1"/>
  <c r="K286"/>
  <c r="M286" s="1"/>
  <c r="K307"/>
  <c r="M307" s="1"/>
  <c r="K40"/>
  <c r="M40" s="1"/>
  <c r="K41"/>
  <c r="M41" s="1"/>
  <c r="K182"/>
  <c r="M182" s="1"/>
  <c r="K42"/>
  <c r="M42" s="1"/>
  <c r="K364"/>
  <c r="M364" s="1"/>
  <c r="K268"/>
  <c r="M268" s="1"/>
  <c r="K317"/>
  <c r="M317" s="1"/>
  <c r="K189"/>
  <c r="M189" s="1"/>
  <c r="K63"/>
  <c r="M63" s="1"/>
  <c r="K44"/>
  <c r="M44" s="1"/>
  <c r="K418"/>
  <c r="M418" s="1"/>
  <c r="K143"/>
  <c r="M143" s="1"/>
  <c r="K363"/>
  <c r="M363" s="1"/>
  <c r="K45"/>
  <c r="M45" s="1"/>
  <c r="K70"/>
  <c r="M70" s="1"/>
  <c r="K264"/>
  <c r="M264" s="1"/>
  <c r="K383"/>
  <c r="M383" s="1"/>
  <c r="K173"/>
  <c r="M173" s="1"/>
  <c r="K248"/>
  <c r="M248" s="1"/>
  <c r="K164"/>
  <c r="M164" s="1"/>
  <c r="K84"/>
  <c r="M84" s="1"/>
  <c r="K160"/>
  <c r="M160" s="1"/>
  <c r="K281"/>
  <c r="M281" s="1"/>
  <c r="K187"/>
  <c r="M187" s="1"/>
  <c r="K47"/>
  <c r="M47" s="1"/>
  <c r="K48"/>
  <c r="M48" s="1"/>
  <c r="K49"/>
  <c r="M49" s="1"/>
  <c r="K50"/>
  <c r="M50" s="1"/>
  <c r="K83"/>
  <c r="M83" s="1"/>
  <c r="K51"/>
  <c r="M51" s="1"/>
  <c r="K330"/>
  <c r="M330" s="1"/>
  <c r="K52"/>
  <c r="M52" s="1"/>
  <c r="K334"/>
  <c r="M334" s="1"/>
  <c r="K148"/>
  <c r="M148" s="1"/>
  <c r="K53"/>
  <c r="M53" s="1"/>
  <c r="K250"/>
  <c r="M250" s="1"/>
  <c r="K396"/>
  <c r="M396" s="1"/>
  <c r="K408"/>
  <c r="M408" s="1"/>
  <c r="K358"/>
  <c r="M358" s="1"/>
  <c r="K218"/>
  <c r="M218" s="1"/>
  <c r="K54"/>
  <c r="M54" s="1"/>
  <c r="K157"/>
  <c r="M157" s="1"/>
  <c r="K210"/>
  <c r="M210" s="1"/>
  <c r="K295"/>
  <c r="M295" s="1"/>
  <c r="K320"/>
  <c r="M320" s="1"/>
  <c r="K404"/>
  <c r="M404" s="1"/>
  <c r="K341"/>
  <c r="M341" s="1"/>
  <c r="K389"/>
  <c r="M389" s="1"/>
  <c r="K55"/>
  <c r="M55" s="1"/>
  <c r="K161"/>
  <c r="M161" s="1"/>
  <c r="K56"/>
  <c r="M56" s="1"/>
  <c r="K312"/>
  <c r="M312" s="1"/>
  <c r="K403"/>
  <c r="M403" s="1"/>
  <c r="K57"/>
  <c r="M57" s="1"/>
  <c r="K289"/>
  <c r="M289" s="1"/>
  <c r="K370"/>
  <c r="M370" s="1"/>
  <c r="K220"/>
  <c r="M220" s="1"/>
  <c r="K351"/>
  <c r="M351" s="1"/>
  <c r="K58"/>
  <c r="M58" s="1"/>
  <c r="K346"/>
  <c r="M346" s="1"/>
  <c r="K59"/>
  <c r="M59" s="1"/>
  <c r="K361"/>
  <c r="M361" s="1"/>
  <c r="K60"/>
  <c r="M60" s="1"/>
  <c r="K142"/>
  <c r="M142" s="1"/>
  <c r="K221"/>
  <c r="M221" s="1"/>
  <c r="K61"/>
  <c r="M61" s="1"/>
  <c r="K421"/>
  <c r="M421" s="1"/>
  <c r="K303"/>
  <c r="M303" s="1"/>
  <c r="K376"/>
  <c r="M376" s="1"/>
  <c r="K241"/>
  <c r="M241" s="1"/>
  <c r="K185"/>
  <c r="M185" s="1"/>
  <c r="K258"/>
  <c r="M258" s="1"/>
  <c r="K407"/>
  <c r="M407" s="1"/>
  <c r="K197"/>
  <c r="M197" s="1"/>
  <c r="K194"/>
  <c r="M194" s="1"/>
  <c r="K192"/>
  <c r="M192" s="1"/>
  <c r="K394"/>
  <c r="M394" s="1"/>
  <c r="K417"/>
  <c r="M417" s="1"/>
  <c r="K393"/>
  <c r="M393" s="1"/>
  <c r="K64"/>
  <c r="M64" s="1"/>
  <c r="K245"/>
  <c r="M245" s="1"/>
  <c r="K226"/>
  <c r="M226" s="1"/>
  <c r="K337"/>
  <c r="M337" s="1"/>
  <c r="K65"/>
  <c r="M65" s="1"/>
  <c r="K359"/>
  <c r="M359" s="1"/>
  <c r="K356"/>
  <c r="M356" s="1"/>
  <c r="K67"/>
  <c r="M67" s="1"/>
  <c r="K238"/>
  <c r="M238" s="1"/>
  <c r="K229"/>
  <c r="M229" s="1"/>
  <c r="K68"/>
  <c r="M68" s="1"/>
  <c r="K362"/>
  <c r="M362" s="1"/>
  <c r="K423"/>
  <c r="M423" s="1"/>
  <c r="K328"/>
  <c r="M328" s="1"/>
  <c r="K349"/>
  <c r="M349" s="1"/>
  <c r="K170"/>
  <c r="M170" s="1"/>
  <c r="K249"/>
  <c r="M249" s="1"/>
  <c r="K152"/>
  <c r="M152" s="1"/>
  <c r="K340"/>
  <c r="M340" s="1"/>
  <c r="K314"/>
  <c r="M314" s="1"/>
  <c r="K392"/>
  <c r="M392" s="1"/>
  <c r="K69"/>
  <c r="M69" s="1"/>
  <c r="K71"/>
  <c r="M71" s="1"/>
  <c r="K371"/>
  <c r="M371" s="1"/>
  <c r="K265"/>
  <c r="M265" s="1"/>
  <c r="K159"/>
  <c r="M159" s="1"/>
  <c r="K217"/>
  <c r="M217" s="1"/>
  <c r="K300"/>
  <c r="M300" s="1"/>
  <c r="K158"/>
  <c r="M158" s="1"/>
  <c r="K335"/>
  <c r="M335" s="1"/>
  <c r="K399"/>
  <c r="M399" s="1"/>
  <c r="K203"/>
  <c r="M203" s="1"/>
  <c r="K72"/>
  <c r="M72" s="1"/>
  <c r="K73"/>
  <c r="M73" s="1"/>
  <c r="K405"/>
  <c r="M405" s="1"/>
  <c r="K74"/>
  <c r="M74" s="1"/>
  <c r="K276"/>
  <c r="M276" s="1"/>
  <c r="K216"/>
  <c r="M216" s="1"/>
  <c r="K270"/>
  <c r="M270" s="1"/>
  <c r="K75"/>
  <c r="M75" s="1"/>
  <c r="K76"/>
  <c r="M76" s="1"/>
  <c r="K402"/>
  <c r="M402" s="1"/>
  <c r="K315"/>
  <c r="M315" s="1"/>
  <c r="K387"/>
  <c r="M387" s="1"/>
  <c r="K294"/>
  <c r="M294" s="1"/>
  <c r="K297"/>
  <c r="M297" s="1"/>
  <c r="K384"/>
  <c r="M384" s="1"/>
  <c r="K201"/>
  <c r="M201" s="1"/>
  <c r="K227"/>
  <c r="M227" s="1"/>
  <c r="K77"/>
  <c r="M77" s="1"/>
  <c r="K66"/>
  <c r="M66" s="1"/>
  <c r="K87"/>
  <c r="M87" s="1"/>
  <c r="K202"/>
  <c r="M202" s="1"/>
  <c r="K145"/>
  <c r="M145" s="1"/>
  <c r="K357"/>
  <c r="M357" s="1"/>
  <c r="K367"/>
  <c r="M367" s="1"/>
  <c r="K78"/>
  <c r="M78" s="1"/>
  <c r="K343"/>
  <c r="M343" s="1"/>
  <c r="K236"/>
  <c r="M236" s="1"/>
  <c r="K285"/>
  <c r="M285" s="1"/>
  <c r="K242"/>
  <c r="M242" s="1"/>
  <c r="K179"/>
  <c r="M179" s="1"/>
  <c r="K274"/>
  <c r="M274" s="1"/>
  <c r="K232"/>
  <c r="M232" s="1"/>
  <c r="K79"/>
  <c r="M79" s="1"/>
  <c r="K414"/>
  <c r="M414" s="1"/>
  <c r="K235"/>
  <c r="M235" s="1"/>
  <c r="K80"/>
  <c r="M80" s="1"/>
  <c r="K81"/>
  <c r="M81" s="1"/>
  <c r="K308"/>
  <c r="M308" s="1"/>
  <c r="K263"/>
  <c r="M263" s="1"/>
  <c r="K380"/>
  <c r="M380" s="1"/>
  <c r="K171"/>
  <c r="M171" s="1"/>
  <c r="K82"/>
  <c r="M82" s="1"/>
  <c r="K282"/>
  <c r="M282" s="1"/>
  <c r="K323"/>
  <c r="M323" s="1"/>
  <c r="K360"/>
  <c r="M360" s="1"/>
  <c r="K428"/>
  <c r="M428" s="1"/>
  <c r="K410"/>
  <c r="M410" s="1"/>
  <c r="K88"/>
  <c r="M88" s="1"/>
  <c r="K89"/>
  <c r="M89" s="1"/>
  <c r="K277"/>
  <c r="M277" s="1"/>
  <c r="K168"/>
  <c r="M168" s="1"/>
  <c r="K298"/>
  <c r="M298" s="1"/>
  <c r="K390"/>
  <c r="M390" s="1"/>
  <c r="K153"/>
  <c r="M153" s="1"/>
  <c r="K154"/>
  <c r="M154" s="1"/>
  <c r="K401"/>
  <c r="M401" s="1"/>
  <c r="K293"/>
  <c r="M293" s="1"/>
  <c r="K205"/>
  <c r="M205" s="1"/>
  <c r="K190"/>
  <c r="M190" s="1"/>
  <c r="K150"/>
  <c r="M150" s="1"/>
  <c r="K419"/>
  <c r="M419" s="1"/>
  <c r="K163"/>
  <c r="M163" s="1"/>
  <c r="K90"/>
  <c r="M90" s="1"/>
  <c r="K149"/>
  <c r="M149" s="1"/>
  <c r="K193"/>
  <c r="M193" s="1"/>
  <c r="K91"/>
  <c r="M91" s="1"/>
  <c r="K16"/>
  <c r="M16" s="1"/>
  <c r="K140"/>
  <c r="M140" s="1"/>
  <c r="K382"/>
  <c r="M382" s="1"/>
  <c r="K324"/>
  <c r="M324" s="1"/>
  <c r="K93"/>
  <c r="M93" s="1"/>
  <c r="K94"/>
  <c r="M94" s="1"/>
  <c r="K95"/>
  <c r="M95" s="1"/>
  <c r="K120"/>
  <c r="M120" s="1"/>
  <c r="K332"/>
  <c r="M332" s="1"/>
  <c r="K147"/>
  <c r="M147" s="1"/>
  <c r="K366"/>
  <c r="M366" s="1"/>
  <c r="K310"/>
  <c r="M310" s="1"/>
  <c r="K251"/>
  <c r="M251" s="1"/>
  <c r="K373"/>
  <c r="M373" s="1"/>
  <c r="K109"/>
  <c r="M109" s="1"/>
  <c r="K96"/>
  <c r="M96" s="1"/>
  <c r="K306"/>
  <c r="M306" s="1"/>
  <c r="K271"/>
  <c r="M271" s="1"/>
  <c r="K97"/>
  <c r="M97" s="1"/>
  <c r="K98"/>
  <c r="M98" s="1"/>
  <c r="K247"/>
  <c r="M247" s="1"/>
  <c r="K204"/>
  <c r="M204" s="1"/>
  <c r="K198"/>
  <c r="M198" s="1"/>
  <c r="K400"/>
  <c r="M400" s="1"/>
  <c r="K279"/>
  <c r="M279" s="1"/>
  <c r="K338"/>
  <c r="M338" s="1"/>
  <c r="K165"/>
  <c r="M165" s="1"/>
  <c r="K99"/>
  <c r="M99" s="1"/>
  <c r="K262"/>
  <c r="M262" s="1"/>
  <c r="K329"/>
  <c r="M329" s="1"/>
  <c r="K100"/>
  <c r="M100" s="1"/>
  <c r="K208"/>
  <c r="M208" s="1"/>
  <c r="K177"/>
  <c r="M177" s="1"/>
  <c r="K188"/>
  <c r="M188" s="1"/>
  <c r="K101"/>
  <c r="M101" s="1"/>
  <c r="K46"/>
  <c r="M46" s="1"/>
  <c r="K211"/>
  <c r="M211" s="1"/>
  <c r="K256"/>
  <c r="M256" s="1"/>
  <c r="K347"/>
  <c r="M347" s="1"/>
  <c r="K252"/>
  <c r="M252" s="1"/>
  <c r="K102"/>
  <c r="M102" s="1"/>
  <c r="K146"/>
  <c r="M146" s="1"/>
  <c r="K103"/>
  <c r="M103" s="1"/>
  <c r="K313"/>
  <c r="M313" s="1"/>
  <c r="K104"/>
  <c r="M104" s="1"/>
  <c r="K181"/>
  <c r="M181" s="1"/>
  <c r="K422"/>
  <c r="M422" s="1"/>
  <c r="K296"/>
  <c r="M296" s="1"/>
  <c r="K327"/>
  <c r="M327" s="1"/>
  <c r="K275"/>
  <c r="M275" s="1"/>
  <c r="K105"/>
  <c r="M105" s="1"/>
  <c r="K106"/>
  <c r="M106" s="1"/>
  <c r="K302"/>
  <c r="M302" s="1"/>
  <c r="K420"/>
  <c r="M420" s="1"/>
  <c r="K234"/>
  <c r="M234" s="1"/>
  <c r="K415"/>
  <c r="M415" s="1"/>
  <c r="K322"/>
  <c r="M322" s="1"/>
  <c r="K196"/>
  <c r="M196" s="1"/>
  <c r="K172"/>
  <c r="M172" s="1"/>
  <c r="K416"/>
  <c r="M416" s="1"/>
  <c r="K107"/>
  <c r="M107" s="1"/>
  <c r="K397"/>
  <c r="M397" s="1"/>
  <c r="K108"/>
  <c r="M108" s="1"/>
  <c r="K224"/>
  <c r="M224" s="1"/>
  <c r="K214"/>
  <c r="M214" s="1"/>
  <c r="K219"/>
  <c r="M219" s="1"/>
  <c r="K427"/>
  <c r="M427" s="1"/>
  <c r="K213"/>
  <c r="M213" s="1"/>
  <c r="K304"/>
  <c r="M304" s="1"/>
  <c r="K260"/>
  <c r="M260" s="1"/>
  <c r="K110"/>
  <c r="M110" s="1"/>
  <c r="K155"/>
  <c r="M155" s="1"/>
  <c r="K111"/>
  <c r="M111" s="1"/>
  <c r="K200"/>
  <c r="M200" s="1"/>
  <c r="K112"/>
  <c r="M112" s="1"/>
  <c r="K345"/>
  <c r="M345" s="1"/>
  <c r="K374"/>
  <c r="M374" s="1"/>
  <c r="K113"/>
  <c r="M113" s="1"/>
  <c r="K318"/>
  <c r="M318" s="1"/>
  <c r="K344"/>
  <c r="M344" s="1"/>
  <c r="K186"/>
  <c r="M186" s="1"/>
  <c r="K114"/>
  <c r="M114" s="1"/>
  <c r="K115"/>
  <c r="M115" s="1"/>
  <c r="K116"/>
  <c r="M116" s="1"/>
  <c r="K117"/>
  <c r="M117" s="1"/>
  <c r="K118"/>
  <c r="M118" s="1"/>
  <c r="K119"/>
  <c r="M119" s="1"/>
  <c r="K43"/>
  <c r="M43" s="1"/>
  <c r="K225"/>
  <c r="M225" s="1"/>
  <c r="K121"/>
  <c r="M121" s="1"/>
  <c r="K381"/>
  <c r="M381" s="1"/>
  <c r="K301"/>
  <c r="M301" s="1"/>
  <c r="K240"/>
  <c r="M240" s="1"/>
  <c r="K409"/>
  <c r="M409" s="1"/>
  <c r="K123"/>
  <c r="M123" s="1"/>
  <c r="K342"/>
  <c r="M342" s="1"/>
  <c r="K62"/>
  <c r="M62" s="1"/>
  <c r="K124"/>
  <c r="M124" s="1"/>
  <c r="K125"/>
  <c r="M125" s="1"/>
  <c r="K215"/>
  <c r="M215" s="1"/>
  <c r="K385"/>
  <c r="M385" s="1"/>
  <c r="K156"/>
  <c r="M156" s="1"/>
  <c r="K209"/>
  <c r="M209" s="1"/>
  <c r="K379"/>
  <c r="M379" s="1"/>
  <c r="K178"/>
  <c r="M178" s="1"/>
  <c r="K378"/>
  <c r="M378" s="1"/>
  <c r="K255"/>
  <c r="M255" s="1"/>
  <c r="K406"/>
  <c r="M406" s="1"/>
  <c r="K386"/>
  <c r="M386" s="1"/>
  <c r="K352"/>
  <c r="M352" s="1"/>
  <c r="K333"/>
  <c r="M333" s="1"/>
  <c r="K292"/>
  <c r="M292" s="1"/>
  <c r="K377"/>
  <c r="M377" s="1"/>
  <c r="K126"/>
  <c r="M126" s="1"/>
  <c r="K267"/>
  <c r="M267" s="1"/>
  <c r="K424"/>
  <c r="M424" s="1"/>
  <c r="K127"/>
  <c r="M127" s="1"/>
  <c r="K128"/>
  <c r="M128" s="1"/>
  <c r="K411"/>
  <c r="M411" s="1"/>
  <c r="K391"/>
  <c r="M391" s="1"/>
  <c r="K129"/>
  <c r="M129" s="1"/>
  <c r="K272"/>
  <c r="M272" s="1"/>
  <c r="K167"/>
  <c r="M167" s="1"/>
  <c r="K130"/>
  <c r="M130" s="1"/>
  <c r="K353"/>
  <c r="M353" s="1"/>
  <c r="K207"/>
  <c r="M207" s="1"/>
  <c r="K280"/>
  <c r="M280" s="1"/>
  <c r="K426"/>
  <c r="M426" s="1"/>
  <c r="K132"/>
  <c r="M132" s="1"/>
  <c r="K131"/>
  <c r="M131" s="1"/>
  <c r="K212"/>
  <c r="M212" s="1"/>
  <c r="K348"/>
  <c r="M348" s="1"/>
  <c r="K133"/>
  <c r="M133" s="1"/>
  <c r="K398"/>
  <c r="M398" s="1"/>
  <c r="K284"/>
  <c r="M284" s="1"/>
  <c r="K228"/>
  <c r="M228" s="1"/>
  <c r="K134"/>
  <c r="M134" s="1"/>
  <c r="K222"/>
  <c r="M222" s="1"/>
  <c r="K195"/>
  <c r="M195" s="1"/>
  <c r="K136"/>
  <c r="M136" s="1"/>
  <c r="K137"/>
  <c r="M137" s="1"/>
  <c r="K138"/>
  <c r="M138" s="1"/>
  <c r="K316"/>
  <c r="M316" s="1"/>
  <c r="K139"/>
  <c r="M139" s="1"/>
  <c r="D3"/>
  <c r="E3"/>
  <c r="F3"/>
  <c r="G3"/>
  <c r="H3"/>
  <c r="I3"/>
  <c r="J3"/>
  <c r="C3"/>
  <c r="L3" s="1"/>
  <c r="K3" l="1"/>
  <c r="M3" s="1"/>
  <c r="M85"/>
  <c r="K430"/>
  <c r="K432" s="1"/>
  <c r="K433" s="1"/>
  <c r="N3" s="1"/>
  <c r="M254"/>
  <c r="N41" l="1"/>
  <c r="O41" s="1"/>
  <c r="N97"/>
  <c r="O97" s="1"/>
  <c r="N25"/>
  <c r="O25" s="1"/>
  <c r="N92"/>
  <c r="O92" s="1"/>
  <c r="N89"/>
  <c r="O89" s="1"/>
  <c r="N102"/>
  <c r="O102" s="1"/>
  <c r="N73"/>
  <c r="O73" s="1"/>
  <c r="N123"/>
  <c r="O123" s="1"/>
  <c r="N66"/>
  <c r="O66" s="1"/>
  <c r="N136"/>
  <c r="O136" s="1"/>
  <c r="N77"/>
  <c r="O77" s="1"/>
  <c r="N35"/>
  <c r="O35" s="1"/>
  <c r="N125"/>
  <c r="O125" s="1"/>
  <c r="N63"/>
  <c r="O63" s="1"/>
  <c r="N107"/>
  <c r="O107" s="1"/>
  <c r="N44"/>
  <c r="O44" s="1"/>
  <c r="N39"/>
  <c r="O39" s="1"/>
  <c r="N43"/>
  <c r="O43" s="1"/>
  <c r="N95"/>
  <c r="O95" s="1"/>
  <c r="N100"/>
  <c r="O100" s="1"/>
  <c r="N5"/>
  <c r="O5" s="1"/>
  <c r="N68"/>
  <c r="O68" s="1"/>
  <c r="N122"/>
  <c r="O122" s="1"/>
  <c r="N103"/>
  <c r="O103" s="1"/>
  <c r="N138"/>
  <c r="O138" s="1"/>
  <c r="N75"/>
  <c r="O75" s="1"/>
  <c r="N23"/>
  <c r="O23" s="1"/>
  <c r="N93"/>
  <c r="O93" s="1"/>
  <c r="N114"/>
  <c r="O114" s="1"/>
  <c r="N120"/>
  <c r="O120" s="1"/>
  <c r="N139"/>
  <c r="O139" s="1"/>
  <c r="N104"/>
  <c r="O104" s="1"/>
  <c r="N98"/>
  <c r="O98" s="1"/>
  <c r="N79"/>
  <c r="O79" s="1"/>
  <c r="N67"/>
  <c r="O67" s="1"/>
  <c r="N50"/>
  <c r="O50" s="1"/>
  <c r="N55"/>
  <c r="O55" s="1"/>
  <c r="N127"/>
  <c r="O127" s="1"/>
  <c r="N105"/>
  <c r="O105" s="1"/>
  <c r="N91"/>
  <c r="O91" s="1"/>
  <c r="N49"/>
  <c r="O49" s="1"/>
  <c r="N129"/>
  <c r="O129" s="1"/>
  <c r="N111"/>
  <c r="O111" s="1"/>
  <c r="N117"/>
  <c r="O117" s="1"/>
  <c r="N84"/>
  <c r="O84" s="1"/>
  <c r="N134"/>
  <c r="O134" s="1"/>
  <c r="N83"/>
  <c r="O83" s="1"/>
  <c r="N135"/>
  <c r="O135" s="1"/>
  <c r="N60"/>
  <c r="O60" s="1"/>
  <c r="N121"/>
  <c r="O121" s="1"/>
  <c r="N53"/>
  <c r="O53" s="1"/>
  <c r="N87"/>
  <c r="O87" s="1"/>
  <c r="N21"/>
  <c r="O21" s="1"/>
  <c r="N78"/>
  <c r="O78" s="1"/>
  <c r="N131"/>
  <c r="O131" s="1"/>
  <c r="N36"/>
  <c r="O36" s="1"/>
  <c r="N80"/>
  <c r="O80" s="1"/>
  <c r="N11"/>
  <c r="O11" s="1"/>
  <c r="N34"/>
  <c r="O34" s="1"/>
  <c r="N27"/>
  <c r="O27" s="1"/>
  <c r="N85"/>
  <c r="O85" s="1"/>
  <c r="N99"/>
  <c r="O99" s="1"/>
  <c r="N26"/>
  <c r="O26" s="1"/>
  <c r="N48"/>
  <c r="O48" s="1"/>
  <c r="N31"/>
  <c r="O31" s="1"/>
  <c r="N59"/>
  <c r="O59" s="1"/>
  <c r="N46"/>
  <c r="O46" s="1"/>
  <c r="N109"/>
  <c r="O109" s="1"/>
  <c r="N57"/>
  <c r="O57" s="1"/>
  <c r="N110"/>
  <c r="O110" s="1"/>
  <c r="N101"/>
  <c r="O101" s="1"/>
  <c r="N64"/>
  <c r="O64" s="1"/>
  <c r="N82"/>
  <c r="O82" s="1"/>
  <c r="N7"/>
  <c r="O7" s="1"/>
  <c r="N22"/>
  <c r="O22" s="1"/>
  <c r="N71"/>
  <c r="O71" s="1"/>
  <c r="N16"/>
  <c r="O16" s="1"/>
  <c r="N81"/>
  <c r="O81" s="1"/>
  <c r="N47"/>
  <c r="O47" s="1"/>
  <c r="N72"/>
  <c r="O72" s="1"/>
  <c r="N9"/>
  <c r="O9" s="1"/>
  <c r="N38"/>
  <c r="O38" s="1"/>
  <c r="N8"/>
  <c r="O8" s="1"/>
  <c r="N52"/>
  <c r="O52" s="1"/>
  <c r="N51"/>
  <c r="O51" s="1"/>
  <c r="N62"/>
  <c r="O62" s="1"/>
  <c r="N6"/>
  <c r="O6" s="1"/>
  <c r="N128"/>
  <c r="O128" s="1"/>
  <c r="N12"/>
  <c r="O12" s="1"/>
  <c r="N24"/>
  <c r="O24" s="1"/>
  <c r="N133"/>
  <c r="O133" s="1"/>
  <c r="N18"/>
  <c r="O18" s="1"/>
  <c r="N116"/>
  <c r="O116" s="1"/>
  <c r="N76"/>
  <c r="O76" s="1"/>
  <c r="N13"/>
  <c r="O13" s="1"/>
  <c r="N42"/>
  <c r="O42" s="1"/>
  <c r="N15"/>
  <c r="O15" s="1"/>
  <c r="N40"/>
  <c r="O40" s="1"/>
  <c r="N69"/>
  <c r="O69" s="1"/>
  <c r="N20"/>
  <c r="O20" s="1"/>
  <c r="N74"/>
  <c r="O74" s="1"/>
  <c r="N37"/>
  <c r="O37" s="1"/>
  <c r="N54"/>
  <c r="O54" s="1"/>
  <c r="N28"/>
  <c r="O28" s="1"/>
  <c r="N30"/>
  <c r="O30" s="1"/>
  <c r="N126"/>
  <c r="O126" s="1"/>
  <c r="N70"/>
  <c r="O70" s="1"/>
  <c r="N29"/>
  <c r="O29" s="1"/>
  <c r="N96"/>
  <c r="O96" s="1"/>
  <c r="N118"/>
  <c r="O118" s="1"/>
  <c r="N94"/>
  <c r="O94" s="1"/>
  <c r="N137"/>
  <c r="O137" s="1"/>
  <c r="N19"/>
  <c r="O19" s="1"/>
  <c r="N113"/>
  <c r="O113" s="1"/>
  <c r="N58"/>
  <c r="O58" s="1"/>
  <c r="N130"/>
  <c r="O130" s="1"/>
  <c r="N33"/>
  <c r="O33" s="1"/>
  <c r="N132"/>
  <c r="O132" s="1"/>
  <c r="N86"/>
  <c r="O86" s="1"/>
  <c r="N45"/>
  <c r="O45" s="1"/>
  <c r="N32"/>
  <c r="O32" s="1"/>
  <c r="N119"/>
  <c r="O119" s="1"/>
  <c r="N124"/>
  <c r="O124" s="1"/>
  <c r="N61"/>
  <c r="O61" s="1"/>
  <c r="N88"/>
  <c r="O88" s="1"/>
  <c r="N112"/>
  <c r="O112" s="1"/>
  <c r="N14"/>
  <c r="O14" s="1"/>
  <c r="N17"/>
  <c r="O17" s="1"/>
  <c r="N108"/>
  <c r="O108" s="1"/>
  <c r="N90"/>
  <c r="O90" s="1"/>
  <c r="N115"/>
  <c r="O115" s="1"/>
  <c r="N10"/>
  <c r="O10" s="1"/>
  <c r="N56"/>
  <c r="O56" s="1"/>
  <c r="N106"/>
  <c r="O106" s="1"/>
  <c r="N65"/>
  <c r="O65" s="1"/>
  <c r="K434" l="1"/>
  <c r="K436" l="1"/>
  <c r="P3" s="1"/>
  <c r="O3"/>
  <c r="P385" l="1"/>
  <c r="P402"/>
  <c r="P362"/>
  <c r="P419"/>
  <c r="P399"/>
  <c r="P375"/>
  <c r="P351"/>
  <c r="P327"/>
  <c r="P303"/>
  <c r="P279"/>
  <c r="P255"/>
  <c r="P420"/>
  <c r="P404"/>
  <c r="P388"/>
  <c r="P372"/>
  <c r="P356"/>
  <c r="P340"/>
  <c r="P324"/>
  <c r="P308"/>
  <c r="P292"/>
  <c r="P276"/>
  <c r="P260"/>
  <c r="P244"/>
  <c r="P228"/>
  <c r="P212"/>
  <c r="P196"/>
  <c r="P180"/>
  <c r="P164"/>
  <c r="P148"/>
  <c r="P389"/>
  <c r="P365"/>
  <c r="P349"/>
  <c r="P333"/>
  <c r="P317"/>
  <c r="P301"/>
  <c r="P285"/>
  <c r="P269"/>
  <c r="P253"/>
  <c r="P237"/>
  <c r="P221"/>
  <c r="P205"/>
  <c r="P189"/>
  <c r="P173"/>
  <c r="P157"/>
  <c r="P141"/>
  <c r="P394"/>
  <c r="P342"/>
  <c r="P322"/>
  <c r="P306"/>
  <c r="P290"/>
  <c r="P274"/>
  <c r="P258"/>
  <c r="P242"/>
  <c r="P226"/>
  <c r="P210"/>
  <c r="P194"/>
  <c r="P178"/>
  <c r="P162"/>
  <c r="P146"/>
  <c r="P393"/>
  <c r="P398"/>
  <c r="P350"/>
  <c r="P383"/>
  <c r="P335"/>
  <c r="P287"/>
  <c r="P247"/>
  <c r="P227"/>
  <c r="P211"/>
  <c r="P195"/>
  <c r="P179"/>
  <c r="P163"/>
  <c r="P147"/>
  <c r="P397"/>
  <c r="P410"/>
  <c r="P370"/>
  <c r="P427"/>
  <c r="P403"/>
  <c r="P379"/>
  <c r="P355"/>
  <c r="P331"/>
  <c r="P307"/>
  <c r="P283"/>
  <c r="P259"/>
  <c r="P424"/>
  <c r="P408"/>
  <c r="P392"/>
  <c r="P376"/>
  <c r="P360"/>
  <c r="P344"/>
  <c r="P328"/>
  <c r="P312"/>
  <c r="P296"/>
  <c r="P280"/>
  <c r="P264"/>
  <c r="P248"/>
  <c r="P232"/>
  <c r="P216"/>
  <c r="P200"/>
  <c r="P184"/>
  <c r="P168"/>
  <c r="P152"/>
  <c r="P413"/>
  <c r="P369"/>
  <c r="P353"/>
  <c r="P337"/>
  <c r="P321"/>
  <c r="P305"/>
  <c r="P289"/>
  <c r="P273"/>
  <c r="P257"/>
  <c r="P241"/>
  <c r="P225"/>
  <c r="P209"/>
  <c r="P193"/>
  <c r="P177"/>
  <c r="P161"/>
  <c r="P145"/>
  <c r="P414"/>
  <c r="P346"/>
  <c r="P326"/>
  <c r="P310"/>
  <c r="P294"/>
  <c r="P278"/>
  <c r="P262"/>
  <c r="P246"/>
  <c r="P230"/>
  <c r="P214"/>
  <c r="P198"/>
  <c r="P182"/>
  <c r="P166"/>
  <c r="P150"/>
  <c r="P409"/>
  <c r="P406"/>
  <c r="P366"/>
  <c r="P395"/>
  <c r="P347"/>
  <c r="P299"/>
  <c r="P251"/>
  <c r="P231"/>
  <c r="P215"/>
  <c r="P199"/>
  <c r="P183"/>
  <c r="P167"/>
  <c r="P151"/>
  <c r="P405"/>
  <c r="P418"/>
  <c r="P382"/>
  <c r="P338"/>
  <c r="P407"/>
  <c r="P387"/>
  <c r="P363"/>
  <c r="P339"/>
  <c r="P315"/>
  <c r="P291"/>
  <c r="P267"/>
  <c r="P428"/>
  <c r="P412"/>
  <c r="P396"/>
  <c r="P380"/>
  <c r="P364"/>
  <c r="P348"/>
  <c r="P332"/>
  <c r="P316"/>
  <c r="P300"/>
  <c r="P284"/>
  <c r="P268"/>
  <c r="P252"/>
  <c r="P236"/>
  <c r="P220"/>
  <c r="P204"/>
  <c r="P188"/>
  <c r="P172"/>
  <c r="P156"/>
  <c r="P140"/>
  <c r="P373"/>
  <c r="P357"/>
  <c r="P341"/>
  <c r="P325"/>
  <c r="P309"/>
  <c r="P293"/>
  <c r="P277"/>
  <c r="P261"/>
  <c r="P245"/>
  <c r="P229"/>
  <c r="P213"/>
  <c r="P197"/>
  <c r="P181"/>
  <c r="P165"/>
  <c r="P149"/>
  <c r="P401"/>
  <c r="P358"/>
  <c r="P330"/>
  <c r="P314"/>
  <c r="P298"/>
  <c r="P282"/>
  <c r="P266"/>
  <c r="P250"/>
  <c r="P234"/>
  <c r="P218"/>
  <c r="P202"/>
  <c r="P186"/>
  <c r="P170"/>
  <c r="P154"/>
  <c r="P425"/>
  <c r="P422"/>
  <c r="P378"/>
  <c r="P411"/>
  <c r="P359"/>
  <c r="P311"/>
  <c r="P263"/>
  <c r="P235"/>
  <c r="P219"/>
  <c r="P203"/>
  <c r="P187"/>
  <c r="P171"/>
  <c r="P155"/>
  <c r="P421"/>
  <c r="P426"/>
  <c r="P390"/>
  <c r="P354"/>
  <c r="P415"/>
  <c r="P391"/>
  <c r="P367"/>
  <c r="P343"/>
  <c r="P319"/>
  <c r="P295"/>
  <c r="P271"/>
  <c r="P239"/>
  <c r="P416"/>
  <c r="P400"/>
  <c r="P384"/>
  <c r="P368"/>
  <c r="P352"/>
  <c r="P336"/>
  <c r="P320"/>
  <c r="P304"/>
  <c r="P288"/>
  <c r="P272"/>
  <c r="P256"/>
  <c r="P240"/>
  <c r="P224"/>
  <c r="P208"/>
  <c r="P192"/>
  <c r="P176"/>
  <c r="P160"/>
  <c r="P144"/>
  <c r="P377"/>
  <c r="P361"/>
  <c r="P345"/>
  <c r="P329"/>
  <c r="P313"/>
  <c r="P297"/>
  <c r="P281"/>
  <c r="P265"/>
  <c r="P249"/>
  <c r="P233"/>
  <c r="P217"/>
  <c r="P201"/>
  <c r="P185"/>
  <c r="P169"/>
  <c r="P153"/>
  <c r="P417"/>
  <c r="P374"/>
  <c r="P334"/>
  <c r="P318"/>
  <c r="P302"/>
  <c r="P286"/>
  <c r="P270"/>
  <c r="P254"/>
  <c r="P238"/>
  <c r="P222"/>
  <c r="P206"/>
  <c r="P190"/>
  <c r="P174"/>
  <c r="P158"/>
  <c r="P142"/>
  <c r="P381"/>
  <c r="P386"/>
  <c r="P423"/>
  <c r="P371"/>
  <c r="P323"/>
  <c r="P275"/>
  <c r="P243"/>
  <c r="P223"/>
  <c r="P207"/>
  <c r="P191"/>
  <c r="P175"/>
  <c r="P159"/>
  <c r="P143"/>
  <c r="P108"/>
  <c r="P19"/>
  <c r="P15"/>
  <c r="P9"/>
  <c r="P85"/>
  <c r="P84"/>
  <c r="P114"/>
  <c r="P125"/>
  <c r="P106"/>
  <c r="P37"/>
  <c r="P62"/>
  <c r="P110"/>
  <c r="P78"/>
  <c r="P127"/>
  <c r="P68"/>
  <c r="P14"/>
  <c r="P47"/>
  <c r="P139"/>
  <c r="P130"/>
  <c r="P109"/>
  <c r="P100"/>
  <c r="P61"/>
  <c r="P56"/>
  <c r="P33"/>
  <c r="P74"/>
  <c r="P51"/>
  <c r="P31"/>
  <c r="P60"/>
  <c r="P98"/>
  <c r="P39"/>
  <c r="P41"/>
  <c r="P119"/>
  <c r="P126"/>
  <c r="P24"/>
  <c r="P7"/>
  <c r="P11"/>
  <c r="P129"/>
  <c r="P75"/>
  <c r="P136"/>
  <c r="P115"/>
  <c r="P58"/>
  <c r="P69"/>
  <c r="P8"/>
  <c r="P46"/>
  <c r="P53"/>
  <c r="P67"/>
  <c r="P95"/>
  <c r="P25"/>
  <c r="P45"/>
  <c r="P28"/>
  <c r="P128"/>
  <c r="P64"/>
  <c r="P91"/>
  <c r="P103"/>
  <c r="P123"/>
  <c r="P71"/>
  <c r="P32"/>
  <c r="P30"/>
  <c r="P12"/>
  <c r="P57"/>
  <c r="P21"/>
  <c r="P55"/>
  <c r="P5"/>
  <c r="P89"/>
  <c r="P112"/>
  <c r="P118"/>
  <c r="P76"/>
  <c r="P81"/>
  <c r="P99"/>
  <c r="P134"/>
  <c r="P120"/>
  <c r="P63"/>
  <c r="P65"/>
  <c r="P86"/>
  <c r="P54"/>
  <c r="P6"/>
  <c r="P101"/>
  <c r="P131"/>
  <c r="P105"/>
  <c r="P122"/>
  <c r="P73"/>
  <c r="P18"/>
  <c r="P27"/>
  <c r="P117"/>
  <c r="P93"/>
  <c r="P35"/>
  <c r="P16"/>
  <c r="P88"/>
  <c r="P96"/>
  <c r="P116"/>
  <c r="P82"/>
  <c r="P80"/>
  <c r="P49"/>
  <c r="P138"/>
  <c r="P66"/>
  <c r="P90"/>
  <c r="P113"/>
  <c r="P40"/>
  <c r="P38"/>
  <c r="P59"/>
  <c r="P121"/>
  <c r="P79"/>
  <c r="P43"/>
  <c r="P97"/>
  <c r="P124"/>
  <c r="P70"/>
  <c r="P133"/>
  <c r="P22"/>
  <c r="P34"/>
  <c r="P111"/>
  <c r="P23"/>
  <c r="P77"/>
  <c r="P17"/>
  <c r="P137"/>
  <c r="P42"/>
  <c r="P72"/>
  <c r="P48"/>
  <c r="P135"/>
  <c r="P104"/>
  <c r="P44"/>
  <c r="P132"/>
  <c r="P102"/>
  <c r="P94"/>
  <c r="P13"/>
  <c r="P26"/>
  <c r="P83"/>
  <c r="P107"/>
  <c r="P10"/>
  <c r="P20"/>
  <c r="P52"/>
  <c r="P87"/>
  <c r="P50"/>
  <c r="P92"/>
  <c r="P36"/>
  <c r="P29"/>
</calcChain>
</file>

<file path=xl/sharedStrings.xml><?xml version="1.0" encoding="utf-8"?>
<sst xmlns="http://schemas.openxmlformats.org/spreadsheetml/2006/main" count="794" uniqueCount="489">
  <si>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</si>
  <si>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</si>
  <si>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</si>
  <si>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</si>
  <si>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</si>
  <si>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</si>
  <si>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</si>
  <si>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</si>
  <si>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</si>
  <si>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</si>
  <si>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</si>
  <si>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</si>
  <si>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</si>
  <si>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</si>
  <si>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</si>
  <si>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</si>
  <si>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</si>
  <si>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</si>
  <si>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</si>
  <si>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</si>
  <si>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</si>
  <si>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</si>
  <si>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</si>
  <si>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</si>
  <si>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</si>
  <si>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</si>
  <si>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</si>
  <si>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</si>
  <si>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</si>
  <si>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</si>
  <si>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</si>
  <si>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</si>
  <si>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</si>
  <si>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</si>
  <si>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</si>
  <si>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</si>
  <si>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</si>
  <si>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</si>
  <si>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</si>
  <si>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</si>
  <si>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</si>
  <si>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</si>
  <si>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</si>
  <si>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</si>
  <si>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</si>
  <si>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</si>
  <si>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</si>
  <si>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</si>
  <si>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</si>
  <si>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</si>
  <si>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</si>
  <si>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</si>
  <si>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</si>
  <si>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</si>
  <si>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</si>
  <si>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</si>
  <si>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</si>
  <si>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</si>
  <si>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</si>
  <si>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</si>
  <si>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</si>
  <si>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</si>
  <si>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</si>
  <si>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</si>
  <si>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</si>
  <si>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</si>
  <si>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</si>
  <si>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</si>
  <si>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</si>
  <si>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</si>
  <si>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</si>
  <si>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</si>
  <si>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</si>
  <si>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</si>
  <si>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</si>
  <si>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</si>
  <si>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</si>
  <si>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</si>
  <si>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</si>
  <si>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Kettle Moraine</t>
  </si>
  <si>
    <t>Delavan-Darien</t>
  </si>
  <si>
    <t>Denmark</t>
  </si>
  <si>
    <t>Dodgeville</t>
  </si>
  <si>
    <t>Dover #1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</si>
  <si>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</si>
  <si>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</si>
  <si>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</si>
  <si>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</si>
  <si>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</si>
  <si>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</si>
  <si>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</si>
  <si>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</si>
  <si>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</si>
  <si>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</si>
  <si>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</si>
  <si>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</si>
  <si>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</si>
  <si>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</si>
  <si>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</si>
  <si>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</si>
  <si>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</si>
  <si>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</si>
  <si>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</si>
  <si>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Florence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</si>
  <si>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</si>
  <si>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</si>
  <si>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</si>
  <si>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</si>
  <si>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</si>
  <si>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</si>
  <si>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</si>
  <si>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</si>
  <si>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</si>
  <si>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</si>
  <si>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</si>
  <si>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</si>
  <si>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</si>
  <si>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</si>
  <si>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</si>
  <si>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</si>
  <si>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</si>
  <si>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</si>
  <si>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</si>
  <si>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</si>
  <si>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</si>
  <si>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</si>
  <si>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</si>
  <si>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</si>
  <si>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</si>
  <si>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</si>
  <si>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</si>
  <si>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</si>
  <si>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</si>
  <si>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</si>
  <si>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</si>
  <si>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</si>
  <si>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</si>
  <si>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</si>
  <si>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</si>
  <si>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</si>
  <si>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</si>
  <si>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</si>
  <si>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</si>
  <si>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</si>
  <si>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</si>
  <si>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</si>
  <si>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</si>
  <si>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</si>
  <si>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</si>
  <si>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</si>
  <si>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</si>
  <si>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</si>
  <si>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</si>
  <si>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</si>
  <si>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</si>
  <si>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</si>
  <si>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</si>
  <si>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</si>
  <si>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</si>
  <si>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</si>
  <si>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</si>
  <si>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</si>
  <si>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</si>
  <si>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</si>
  <si>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</si>
  <si>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</si>
  <si>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</si>
  <si>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</si>
  <si>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</si>
  <si>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</si>
  <si>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</si>
  <si>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</si>
  <si>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</si>
  <si>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</si>
  <si>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</si>
  <si>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</si>
  <si>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</si>
  <si>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</si>
  <si>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</si>
  <si>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</si>
  <si>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</si>
  <si>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</si>
  <si>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</si>
  <si>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</si>
  <si>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</si>
  <si>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</si>
  <si>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</si>
  <si>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</si>
  <si>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</si>
  <si>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</si>
  <si>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</si>
  <si>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</si>
  <si>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</si>
  <si>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</si>
  <si>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</si>
  <si>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</si>
  <si>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</si>
  <si>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</si>
  <si>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</si>
  <si>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</si>
  <si>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</si>
  <si>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</si>
  <si>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</si>
  <si>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</si>
  <si>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</si>
  <si>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</si>
  <si>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</si>
  <si>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</si>
  <si>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</si>
  <si>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</si>
  <si>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</si>
  <si>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</si>
  <si>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</si>
  <si>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</si>
  <si>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</si>
  <si>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</si>
  <si>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</si>
  <si>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</si>
  <si>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</si>
  <si>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</si>
  <si>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</si>
  <si>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</si>
  <si>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</si>
  <si>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</si>
  <si>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</si>
  <si>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</si>
  <si>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</si>
  <si>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</si>
  <si>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</si>
  <si>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</si>
  <si>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</si>
  <si>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</si>
  <si>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</si>
  <si>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</si>
  <si>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</si>
  <si>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</si>
  <si>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</si>
  <si>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</si>
  <si>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</si>
  <si>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</si>
  <si>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</si>
  <si>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</si>
  <si>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</si>
  <si>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</si>
  <si>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</si>
  <si>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</si>
  <si>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</si>
  <si>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</si>
  <si>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</si>
  <si>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</si>
  <si>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</si>
  <si>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</si>
  <si>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</si>
  <si>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</si>
  <si>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</si>
  <si>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</si>
  <si>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</si>
  <si>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</si>
  <si>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</si>
  <si>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</si>
  <si>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</si>
  <si>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</si>
  <si>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</si>
  <si>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</si>
  <si>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</si>
  <si>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</si>
  <si>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</si>
  <si>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</si>
  <si>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</si>
  <si>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</si>
  <si>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</si>
  <si>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</si>
  <si>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</si>
  <si>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</si>
  <si>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Washington-Saukville</t>
  </si>
  <si>
    <t>South Shore</t>
  </si>
  <si>
    <t>Potosi</t>
  </si>
  <si>
    <t>Poynette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</si>
  <si>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</si>
  <si>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</si>
  <si>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</si>
  <si>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</si>
  <si>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</si>
  <si>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</si>
  <si>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</si>
  <si>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</si>
  <si>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</si>
  <si>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</si>
  <si>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</si>
  <si>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</si>
  <si>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</si>
  <si>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</si>
  <si>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</si>
  <si>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</si>
  <si>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Richfield J1</t>
  </si>
  <si>
    <t>Friess Lake</t>
  </si>
  <si>
    <t>Richland</t>
  </si>
  <si>
    <t>Rio Community</t>
  </si>
  <si>
    <t>River Falls</t>
  </si>
  <si>
    <t>River Ridge</t>
  </si>
  <si>
    <t>Rosendale-Brandon</t>
  </si>
  <si>
    <t>Rosholt</t>
  </si>
  <si>
    <t>D C Everest Area</t>
  </si>
  <si>
    <t>Rubicon J6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</si>
  <si>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</si>
  <si>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</si>
  <si>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</si>
  <si>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</si>
  <si>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</si>
  <si>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</si>
  <si>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</si>
  <si>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</si>
  <si>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</si>
  <si>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</si>
  <si>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</si>
  <si>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</si>
  <si>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</si>
  <si>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</si>
  <si>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</si>
  <si>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</si>
  <si>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</si>
  <si>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</si>
  <si>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</si>
  <si>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</si>
  <si>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</si>
  <si>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</si>
  <si>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</si>
  <si>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</si>
  <si>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</si>
  <si>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</si>
  <si>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</si>
  <si>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</si>
  <si>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</si>
  <si>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</si>
  <si>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</si>
  <si>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</si>
  <si>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</si>
  <si>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</si>
  <si>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</si>
  <si>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</si>
  <si>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</si>
  <si>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</si>
  <si>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</si>
  <si>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</si>
  <si>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</si>
  <si>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</si>
  <si>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</si>
  <si>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</si>
  <si>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</si>
  <si>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</si>
  <si>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</si>
  <si>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</si>
  <si>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</si>
  <si>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</si>
  <si>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</si>
  <si>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</si>
  <si>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</si>
  <si>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</si>
  <si>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</si>
  <si>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</si>
  <si>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</si>
  <si>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</si>
  <si>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</si>
  <si>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</si>
  <si>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</si>
  <si>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</si>
  <si>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</si>
  <si>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</si>
  <si>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</si>
  <si>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</si>
  <si>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</si>
  <si>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</si>
  <si>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</si>
  <si>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</si>
  <si>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</si>
  <si>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</si>
  <si>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</si>
  <si>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</si>
  <si>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</si>
  <si>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</si>
  <si>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</si>
  <si>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</si>
  <si>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</si>
  <si>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</si>
  <si>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</si>
  <si>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</si>
  <si>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</si>
  <si>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</si>
  <si>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</si>
  <si>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</si>
  <si>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</si>
  <si>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</si>
  <si>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</si>
  <si>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</si>
  <si>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</si>
  <si>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</si>
  <si>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</si>
  <si>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</si>
  <si>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Trevor-Wilmot Consolidated</t>
  </si>
  <si>
    <t>North Lakeland</t>
  </si>
  <si>
    <t>Gresham</t>
  </si>
  <si>
    <t>Ripon Area</t>
  </si>
  <si>
    <t>Shawano</t>
  </si>
  <si>
    <t>Chequamegon</t>
  </si>
  <si>
    <t>Ladysmith</t>
  </si>
  <si>
    <t>Nicolet UHS^</t>
  </si>
  <si>
    <t>Boscobel Area</t>
  </si>
  <si>
    <t>De Forest Area</t>
  </si>
  <si>
    <t>De Pere</t>
  </si>
  <si>
    <t>Drummond Area</t>
  </si>
  <si>
    <t>Lac du Flambeau #1</t>
  </si>
  <si>
    <t>Fond du Lac</t>
  </si>
  <si>
    <t>Galesville-Ettrick-Trempealeau</t>
  </si>
  <si>
    <t>La Crosse</t>
  </si>
  <si>
    <t>La Farge</t>
  </si>
  <si>
    <t>Lake Geneva-Genoa City UHS</t>
  </si>
  <si>
    <t>Stone Bank</t>
  </si>
  <si>
    <t>North Fond du Lac</t>
  </si>
  <si>
    <t>Prairie du Chien Area</t>
  </si>
  <si>
    <t>Spooner Area</t>
  </si>
  <si>
    <t>Waterford Graded J1</t>
  </si>
  <si>
    <t>West De Pere</t>
  </si>
  <si>
    <t>De Soto Area</t>
  </si>
  <si>
    <t>Membership</t>
  </si>
  <si>
    <t>10E256000000</t>
  </si>
  <si>
    <t>10R000000248</t>
  </si>
  <si>
    <t>10R000000249</t>
  </si>
  <si>
    <t>10R000000348</t>
  </si>
  <si>
    <t>10R000000448</t>
  </si>
  <si>
    <t>10R000000538</t>
  </si>
  <si>
    <t>10R000000548</t>
  </si>
  <si>
    <t>SELECT DIST_NMBR, SUM(ALLD.AMOUNT) AS AMOUNT
  FROM STAIDSX.SF_ALLDISTDATAREPORTED ALLD
 WHERE COA_FUND = '10'
   AND COA_TYPE = 'E'
   AND COA_FUNCTION = '256'
   AND APP_CODE = 'A'
   AND ACCTTYPE = 'DETAIL'
   AND ALLD.FISCALYEAR = '2014'
 GROUP BY DIST_NMBR
 ORDER BY DIST_NMBR</t>
  </si>
  <si>
    <t>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'2014'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</si>
  <si>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'249'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'2014'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</si>
  <si>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'348'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'2014'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</si>
  <si>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'448'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'2014'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</si>
  <si>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'2014'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</si>
  <si>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'538'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'2014'
    AND D.KIND IN ('1', '3', '5', '2')
    AND TO_NUMBER(D.DISTRICT_NMBR) &lt; 9000
 ORDER BY D.DISTRICT_NMBR</t>
  </si>
  <si>
    <t>TOTALS</t>
  </si>
  <si>
    <t xml:space="preserve"> </t>
  </si>
  <si>
    <t>(8) LEA's Share of Appropriation</t>
  </si>
  <si>
    <t xml:space="preserve">FY 14 Membership </t>
  </si>
  <si>
    <t xml:space="preserve">FY14 General Fund 
Transport. Cost  </t>
  </si>
  <si>
    <t xml:space="preserve">FY14 Tran 
Fees - 
Individual 
Pd </t>
  </si>
  <si>
    <t xml:space="preserve">FY14 Tran 
Fees - Private Agency Pd </t>
  </si>
  <si>
    <t xml:space="preserve">FY14 Tran Fees - 
Other WI S.D.  PD </t>
  </si>
  <si>
    <t xml:space="preserve">FY14 Tran Fees - 
Non-WI S.D. Pd </t>
  </si>
  <si>
    <t xml:space="preserve">FY14 Tran Fees - 
CCDEBs PD </t>
  </si>
  <si>
    <t xml:space="preserve">FY14 Tran Fees - 
CESAs PD </t>
  </si>
  <si>
    <t>FY14 Adjusted
Fund 10 Transport. Cost</t>
  </si>
  <si>
    <t>(1)  Adjusted F10 Tran. Cost F14</t>
  </si>
  <si>
    <t>(2)  Membership FY14</t>
  </si>
  <si>
    <t>(3a) Avg. Cost/Member FY14</t>
  </si>
  <si>
    <t>(3b) F14 150% of Avg. Cost/Member</t>
  </si>
  <si>
    <t>(7) FY14 State Wide Total Tran. Cost</t>
  </si>
  <si>
    <t>F14 Appropriation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</si>
  <si>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</si>
  <si>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</si>
  <si>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</si>
  <si>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</si>
  <si>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</si>
  <si>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</si>
  <si>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</si>
  <si>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</si>
  <si>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</si>
  <si>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</si>
  <si>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</si>
  <si>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</si>
  <si>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</si>
  <si>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</si>
  <si>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</si>
  <si>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Districts receiving at least $100,000 in HCT aid for in June of 2015</t>
  </si>
  <si>
    <t>Districts receiving at least $75,000 but less than $100,000 in HCT aid for in June of 2015</t>
  </si>
  <si>
    <t>Districts receiving at least $50,000 but less than $75,000 in HCT aid for in June of 2015</t>
  </si>
  <si>
    <t>Districts receiving at least $25,000 but less than $50,000 in HCT aid for in June of 2015</t>
  </si>
  <si>
    <t>Districts receiving At least $10,000 but less than $25,000 in HCT aid for in June of 2015</t>
  </si>
  <si>
    <t>Districts receiving at least $5,000 but less than $10,000 in HCT aid for in June of 2015</t>
  </si>
  <si>
    <t>Districts receiving at least $1,000 but less than $5,000 in HCT aid for in June of 2015</t>
  </si>
  <si>
    <t>Districts receiving less than $1,000 in HCT aid for in June of 2015</t>
  </si>
  <si>
    <t>District's receiving High Cost Transportation Aid in June of 2015</t>
  </si>
  <si>
    <t>LEA 
Code</t>
  </si>
  <si>
    <t>School District</t>
  </si>
  <si>
    <t>High Cost Transportation Aid -- Paid June 15, 2015</t>
  </si>
  <si>
    <t>Chetek-Weyerhaeuser</t>
  </si>
  <si>
    <t>Column112</t>
  </si>
  <si>
    <t>FY14 Adj. 
Fund 10 Transport. Cost
/Member</t>
  </si>
  <si>
    <t>FY14 F10 
Cost/Member over 150% of State Average</t>
  </si>
  <si>
    <t>FY14 District's 
Tran. Cost over State Avg Cost</t>
  </si>
  <si>
    <t>F15 District's 
Prorated High Cost Transport. Aid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</si>
</sst>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000%"/>
    <numFmt numFmtId="167" formatCode="0.000000%"/>
  </numFmts>
  <fonts count="26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8"/>
      <name val="Arial Black"/>
      <family val="2"/>
    </font>
    <font>
      <b/>
      <sz val="8"/>
      <color theme="1"/>
      <name val="Arial Black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1"/>
      <name val="Arial Black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theme="1"/>
      <name val="Arial Black"/>
      <family val="2"/>
    </font>
    <font>
      <b/>
      <sz val="9"/>
      <name val="Arial Black"/>
      <family val="2"/>
    </font>
    <font>
      <b/>
      <sz val="10"/>
      <name val="Arial Black"/>
      <family val="2"/>
    </font>
    <font>
      <b/>
      <sz val="9.5"/>
      <color theme="1"/>
      <name val="Arial Black"/>
      <family val="2"/>
    </font>
    <font>
      <u/>
      <sz val="10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Alignment="1">
      <alignment wrapText="1"/>
    </xf>
    <xf numFmtId="4" fontId="0" fillId="0" borderId="0" xfId="0" applyNumberFormat="1"/>
    <xf numFmtId="0" fontId="1" fillId="0" borderId="0" xfId="0" applyFont="1"/>
    <xf numFmtId="0" fontId="7" fillId="0" borderId="0" xfId="0" applyFont="1"/>
    <xf numFmtId="0" fontId="7" fillId="0" borderId="0" xfId="0" applyFont="1" applyFill="1"/>
    <xf numFmtId="0" fontId="11" fillId="2" borderId="0" xfId="1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2" fontId="12" fillId="0" borderId="2" xfId="0" applyNumberFormat="1" applyFont="1" applyFill="1" applyBorder="1"/>
    <xf numFmtId="2" fontId="10" fillId="0" borderId="0" xfId="0" applyNumberFormat="1" applyFont="1"/>
    <xf numFmtId="43" fontId="10" fillId="0" borderId="0" xfId="0" applyNumberFormat="1" applyFont="1"/>
    <xf numFmtId="0" fontId="10" fillId="0" borderId="0" xfId="0" applyFont="1"/>
    <xf numFmtId="4" fontId="12" fillId="0" borderId="2" xfId="0" applyNumberFormat="1" applyFont="1" applyFill="1" applyBorder="1"/>
    <xf numFmtId="4" fontId="12" fillId="0" borderId="3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0" fontId="13" fillId="0" borderId="0" xfId="0" applyFont="1"/>
    <xf numFmtId="4" fontId="14" fillId="0" borderId="0" xfId="0" applyNumberFormat="1" applyFont="1"/>
    <xf numFmtId="4" fontId="9" fillId="0" borderId="7" xfId="0" applyNumberFormat="1" applyFont="1" applyFill="1" applyBorder="1"/>
    <xf numFmtId="2" fontId="9" fillId="0" borderId="7" xfId="0" applyNumberFormat="1" applyFont="1" applyFill="1" applyBorder="1"/>
    <xf numFmtId="4" fontId="9" fillId="0" borderId="5" xfId="0" applyNumberFormat="1" applyFont="1" applyFill="1" applyBorder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2" fontId="12" fillId="4" borderId="1" xfId="0" applyNumberFormat="1" applyFont="1" applyFill="1" applyBorder="1"/>
    <xf numFmtId="4" fontId="12" fillId="4" borderId="9" xfId="0" applyNumberFormat="1" applyFont="1" applyFill="1" applyBorder="1"/>
    <xf numFmtId="4" fontId="0" fillId="0" borderId="0" xfId="0" applyNumberFormat="1" applyBorder="1"/>
    <xf numFmtId="4" fontId="15" fillId="0" borderId="0" xfId="0" applyNumberFormat="1" applyFont="1" applyBorder="1"/>
    <xf numFmtId="4" fontId="16" fillId="0" borderId="0" xfId="0" applyNumberFormat="1" applyFont="1" applyBorder="1"/>
    <xf numFmtId="4" fontId="17" fillId="0" borderId="0" xfId="0" applyNumberFormat="1" applyFont="1" applyBorder="1"/>
    <xf numFmtId="0" fontId="18" fillId="0" borderId="0" xfId="0" applyFont="1" applyBorder="1"/>
    <xf numFmtId="0" fontId="0" fillId="0" borderId="0" xfId="0" applyBorder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164" fontId="8" fillId="0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/>
    <xf numFmtId="3" fontId="8" fillId="0" borderId="7" xfId="0" quotePrefix="1" applyNumberFormat="1" applyFont="1" applyBorder="1"/>
    <xf numFmtId="4" fontId="8" fillId="0" borderId="7" xfId="0" applyNumberFormat="1" applyFont="1" applyBorder="1"/>
    <xf numFmtId="0" fontId="8" fillId="0" borderId="7" xfId="0" applyFont="1" applyBorder="1"/>
    <xf numFmtId="3" fontId="8" fillId="0" borderId="7" xfId="0" applyNumberFormat="1" applyFont="1" applyBorder="1"/>
    <xf numFmtId="164" fontId="23" fillId="0" borderId="6" xfId="0" quotePrefix="1" applyNumberFormat="1" applyFont="1" applyFill="1" applyBorder="1" applyAlignment="1">
      <alignment horizontal="center"/>
    </xf>
    <xf numFmtId="0" fontId="21" fillId="0" borderId="2" xfId="0" applyFont="1" applyFill="1" applyBorder="1"/>
    <xf numFmtId="3" fontId="23" fillId="0" borderId="2" xfId="0" quotePrefix="1" applyNumberFormat="1" applyFont="1" applyBorder="1"/>
    <xf numFmtId="4" fontId="23" fillId="0" borderId="2" xfId="0" applyNumberFormat="1" applyFont="1" applyBorder="1"/>
    <xf numFmtId="0" fontId="23" fillId="0" borderId="2" xfId="0" applyFont="1" applyBorder="1"/>
    <xf numFmtId="3" fontId="23" fillId="0" borderId="2" xfId="0" applyNumberFormat="1" applyFont="1" applyBorder="1"/>
    <xf numFmtId="164" fontId="23" fillId="4" borderId="8" xfId="0" quotePrefix="1" applyNumberFormat="1" applyFont="1" applyFill="1" applyBorder="1" applyAlignment="1">
      <alignment horizontal="center"/>
    </xf>
    <xf numFmtId="0" fontId="21" fillId="4" borderId="1" xfId="0" applyFont="1" applyFill="1" applyBorder="1"/>
    <xf numFmtId="3" fontId="23" fillId="4" borderId="1" xfId="0" quotePrefix="1" applyNumberFormat="1" applyFont="1" applyFill="1" applyBorder="1"/>
    <xf numFmtId="4" fontId="23" fillId="4" borderId="1" xfId="0" applyNumberFormat="1" applyFont="1" applyFill="1" applyBorder="1"/>
    <xf numFmtId="0" fontId="23" fillId="4" borderId="1" xfId="0" applyFont="1" applyFill="1" applyBorder="1"/>
    <xf numFmtId="3" fontId="23" fillId="4" borderId="1" xfId="0" applyNumberFormat="1" applyFont="1" applyFill="1" applyBorder="1"/>
    <xf numFmtId="4" fontId="12" fillId="4" borderId="1" xfId="0" applyNumberFormat="1" applyFont="1" applyFill="1" applyBorder="1"/>
    <xf numFmtId="164" fontId="1" fillId="6" borderId="10" xfId="0" quotePrefix="1" applyNumberFormat="1" applyFont="1" applyFill="1" applyBorder="1" applyAlignment="1">
      <alignment horizontal="center"/>
    </xf>
    <xf numFmtId="0" fontId="2" fillId="6" borderId="11" xfId="0" applyFont="1" applyFill="1" applyBorder="1"/>
    <xf numFmtId="3" fontId="8" fillId="6" borderId="12" xfId="0" applyNumberFormat="1" applyFont="1" applyFill="1" applyBorder="1"/>
    <xf numFmtId="4" fontId="9" fillId="6" borderId="12" xfId="0" applyNumberFormat="1" applyFont="1" applyFill="1" applyBorder="1"/>
    <xf numFmtId="0" fontId="0" fillId="6" borderId="11" xfId="0" applyFill="1" applyBorder="1"/>
    <xf numFmtId="2" fontId="0" fillId="6" borderId="11" xfId="0" applyNumberFormat="1" applyFill="1" applyBorder="1"/>
    <xf numFmtId="0" fontId="0" fillId="6" borderId="13" xfId="0" applyFill="1" applyBorder="1"/>
    <xf numFmtId="0" fontId="5" fillId="0" borderId="7" xfId="1" applyFont="1" applyFill="1" applyBorder="1" applyAlignment="1">
      <alignment horizontal="center"/>
    </xf>
    <xf numFmtId="3" fontId="5" fillId="0" borderId="7" xfId="1" applyNumberFormat="1" applyFont="1" applyFill="1" applyBorder="1"/>
    <xf numFmtId="0" fontId="22" fillId="0" borderId="14" xfId="1" applyFont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>
      <alignment horizontal="center" vertical="center" wrapText="1"/>
    </xf>
    <xf numFmtId="4" fontId="22" fillId="0" borderId="12" xfId="1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4" fontId="21" fillId="0" borderId="16" xfId="0" applyNumberFormat="1" applyFont="1" applyBorder="1" applyAlignment="1">
      <alignment vertical="center"/>
    </xf>
    <xf numFmtId="4" fontId="0" fillId="0" borderId="17" xfId="0" applyNumberFormat="1" applyBorder="1"/>
    <xf numFmtId="4" fontId="15" fillId="0" borderId="17" xfId="0" applyNumberFormat="1" applyFont="1" applyBorder="1"/>
    <xf numFmtId="4" fontId="16" fillId="0" borderId="17" xfId="0" applyNumberFormat="1" applyFont="1" applyBorder="1"/>
    <xf numFmtId="4" fontId="17" fillId="0" borderId="17" xfId="0" applyNumberFormat="1" applyFont="1" applyBorder="1"/>
    <xf numFmtId="0" fontId="18" fillId="0" borderId="17" xfId="0" applyFont="1" applyBorder="1"/>
    <xf numFmtId="0" fontId="0" fillId="0" borderId="17" xfId="0" applyBorder="1"/>
    <xf numFmtId="0" fontId="1" fillId="0" borderId="18" xfId="0" applyFont="1" applyBorder="1"/>
    <xf numFmtId="0" fontId="0" fillId="0" borderId="20" xfId="0" applyBorder="1"/>
    <xf numFmtId="4" fontId="21" fillId="0" borderId="19" xfId="0" applyNumberFormat="1" applyFont="1" applyBorder="1" applyAlignment="1">
      <alignment vertical="center"/>
    </xf>
    <xf numFmtId="4" fontId="21" fillId="0" borderId="21" xfId="0" applyNumberFormat="1" applyFont="1" applyBorder="1" applyAlignment="1">
      <alignment vertical="center"/>
    </xf>
    <xf numFmtId="4" fontId="0" fillId="0" borderId="22" xfId="0" applyNumberFormat="1" applyBorder="1"/>
    <xf numFmtId="4" fontId="19" fillId="0" borderId="22" xfId="0" applyNumberFormat="1" applyFont="1" applyBorder="1"/>
    <xf numFmtId="4" fontId="16" fillId="0" borderId="22" xfId="0" applyNumberFormat="1" applyFont="1" applyBorder="1"/>
    <xf numFmtId="4" fontId="17" fillId="0" borderId="22" xfId="0" applyNumberFormat="1" applyFont="1" applyBorder="1"/>
    <xf numFmtId="0" fontId="18" fillId="0" borderId="22" xfId="0" applyFont="1" applyBorder="1"/>
    <xf numFmtId="0" fontId="0" fillId="0" borderId="22" xfId="0" applyBorder="1"/>
    <xf numFmtId="0" fontId="0" fillId="0" borderId="23" xfId="0" applyBorder="1"/>
    <xf numFmtId="0" fontId="0" fillId="0" borderId="18" xfId="0" applyBorder="1"/>
    <xf numFmtId="4" fontId="21" fillId="0" borderId="10" xfId="0" applyNumberFormat="1" applyFont="1" applyBorder="1" applyAlignment="1">
      <alignment vertical="center"/>
    </xf>
    <xf numFmtId="4" fontId="0" fillId="0" borderId="11" xfId="0" applyNumberFormat="1" applyBorder="1"/>
    <xf numFmtId="4" fontId="15" fillId="0" borderId="11" xfId="0" applyNumberFormat="1" applyFont="1" applyBorder="1"/>
    <xf numFmtId="4" fontId="16" fillId="0" borderId="11" xfId="0" applyNumberFormat="1" applyFont="1" applyBorder="1"/>
    <xf numFmtId="4" fontId="17" fillId="0" borderId="11" xfId="0" applyNumberFormat="1" applyFont="1" applyBorder="1"/>
    <xf numFmtId="0" fontId="18" fillId="0" borderId="11" xfId="0" applyFont="1" applyBorder="1"/>
    <xf numFmtId="0" fontId="0" fillId="0" borderId="11" xfId="0" applyBorder="1"/>
    <xf numFmtId="0" fontId="0" fillId="0" borderId="13" xfId="0" applyBorder="1"/>
    <xf numFmtId="0" fontId="21" fillId="5" borderId="3" xfId="0" applyNumberFormat="1" applyFont="1" applyFill="1" applyBorder="1" applyAlignment="1">
      <alignment horizontal="center" vertical="center"/>
    </xf>
    <xf numFmtId="4" fontId="21" fillId="5" borderId="16" xfId="0" applyNumberFormat="1" applyFont="1" applyFill="1" applyBorder="1" applyAlignment="1">
      <alignment vertical="center"/>
    </xf>
    <xf numFmtId="4" fontId="0" fillId="5" borderId="17" xfId="0" applyNumberFormat="1" applyFill="1" applyBorder="1"/>
    <xf numFmtId="4" fontId="15" fillId="5" borderId="17" xfId="0" applyNumberFormat="1" applyFont="1" applyFill="1" applyBorder="1"/>
    <xf numFmtId="4" fontId="16" fillId="5" borderId="17" xfId="0" applyNumberFormat="1" applyFont="1" applyFill="1" applyBorder="1"/>
    <xf numFmtId="4" fontId="17" fillId="5" borderId="17" xfId="0" applyNumberFormat="1" applyFont="1" applyFill="1" applyBorder="1"/>
    <xf numFmtId="0" fontId="18" fillId="5" borderId="17" xfId="0" applyFont="1" applyFill="1" applyBorder="1"/>
    <xf numFmtId="0" fontId="0" fillId="5" borderId="17" xfId="0" applyFill="1" applyBorder="1"/>
    <xf numFmtId="0" fontId="0" fillId="5" borderId="18" xfId="0" applyFill="1" applyBorder="1"/>
    <xf numFmtId="4" fontId="21" fillId="5" borderId="21" xfId="0" applyNumberFormat="1" applyFont="1" applyFill="1" applyBorder="1" applyAlignment="1">
      <alignment vertical="center"/>
    </xf>
    <xf numFmtId="4" fontId="0" fillId="5" borderId="22" xfId="0" applyNumberFormat="1" applyFill="1" applyBorder="1"/>
    <xf numFmtId="4" fontId="15" fillId="5" borderId="22" xfId="0" applyNumberFormat="1" applyFont="1" applyFill="1" applyBorder="1"/>
    <xf numFmtId="4" fontId="16" fillId="5" borderId="22" xfId="0" applyNumberFormat="1" applyFont="1" applyFill="1" applyBorder="1"/>
    <xf numFmtId="4" fontId="17" fillId="5" borderId="22" xfId="0" applyNumberFormat="1" applyFont="1" applyFill="1" applyBorder="1"/>
    <xf numFmtId="0" fontId="18" fillId="5" borderId="22" xfId="0" applyFont="1" applyFill="1" applyBorder="1"/>
    <xf numFmtId="0" fontId="0" fillId="5" borderId="22" xfId="0" applyFill="1" applyBorder="1"/>
    <xf numFmtId="0" fontId="0" fillId="5" borderId="23" xfId="0" applyFill="1" applyBorder="1"/>
    <xf numFmtId="0" fontId="21" fillId="0" borderId="9" xfId="0" applyNumberFormat="1" applyFont="1" applyBorder="1" applyAlignment="1">
      <alignment horizontal="center" vertical="center"/>
    </xf>
    <xf numFmtId="4" fontId="21" fillId="5" borderId="10" xfId="0" applyNumberFormat="1" applyFont="1" applyFill="1" applyBorder="1" applyAlignment="1">
      <alignment vertical="center"/>
    </xf>
    <xf numFmtId="4" fontId="0" fillId="5" borderId="11" xfId="0" applyNumberFormat="1" applyFill="1" applyBorder="1"/>
    <xf numFmtId="4" fontId="15" fillId="5" borderId="11" xfId="0" applyNumberFormat="1" applyFont="1" applyFill="1" applyBorder="1"/>
    <xf numFmtId="4" fontId="16" fillId="5" borderId="11" xfId="0" applyNumberFormat="1" applyFont="1" applyFill="1" applyBorder="1"/>
    <xf numFmtId="4" fontId="17" fillId="5" borderId="11" xfId="0" applyNumberFormat="1" applyFont="1" applyFill="1" applyBorder="1"/>
    <xf numFmtId="0" fontId="18" fillId="5" borderId="11" xfId="0" applyFont="1" applyFill="1" applyBorder="1"/>
    <xf numFmtId="0" fontId="0" fillId="5" borderId="11" xfId="0" applyFill="1" applyBorder="1"/>
    <xf numFmtId="0" fontId="0" fillId="5" borderId="13" xfId="0" applyFill="1" applyBorder="1"/>
    <xf numFmtId="0" fontId="21" fillId="5" borderId="24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/>
    <xf numFmtId="2" fontId="12" fillId="0" borderId="7" xfId="0" applyNumberFormat="1" applyFont="1" applyFill="1" applyBorder="1"/>
    <xf numFmtId="4" fontId="12" fillId="0" borderId="7" xfId="0" applyNumberFormat="1" applyFont="1" applyFill="1" applyBorder="1"/>
    <xf numFmtId="167" fontId="12" fillId="0" borderId="7" xfId="3" applyNumberFormat="1" applyFont="1" applyFill="1" applyBorder="1"/>
    <xf numFmtId="0" fontId="20" fillId="0" borderId="5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right"/>
    </xf>
    <xf numFmtId="0" fontId="21" fillId="0" borderId="0" xfId="0" applyFont="1" applyFill="1"/>
    <xf numFmtId="2" fontId="21" fillId="0" borderId="0" xfId="0" applyNumberFormat="1" applyFont="1" applyFill="1"/>
    <xf numFmtId="2" fontId="9" fillId="0" borderId="0" xfId="0" applyNumberFormat="1" applyFont="1" applyFill="1"/>
    <xf numFmtId="0" fontId="20" fillId="0" borderId="3" xfId="0" applyFont="1" applyFill="1" applyBorder="1" applyAlignment="1">
      <alignment horizontal="center"/>
    </xf>
    <xf numFmtId="4" fontId="21" fillId="0" borderId="0" xfId="0" applyNumberFormat="1" applyFont="1" applyFill="1"/>
    <xf numFmtId="4" fontId="9" fillId="0" borderId="0" xfId="0" applyNumberFormat="1" applyFont="1" applyFill="1"/>
    <xf numFmtId="0" fontId="24" fillId="0" borderId="6" xfId="0" applyFont="1" applyFill="1" applyBorder="1" applyAlignment="1">
      <alignment horizontal="right"/>
    </xf>
    <xf numFmtId="0" fontId="21" fillId="0" borderId="0" xfId="0" applyNumberFormat="1" applyFont="1" applyFill="1"/>
    <xf numFmtId="43" fontId="21" fillId="0" borderId="2" xfId="0" applyNumberFormat="1" applyFont="1" applyFill="1" applyBorder="1"/>
    <xf numFmtId="4" fontId="21" fillId="0" borderId="2" xfId="0" applyNumberFormat="1" applyFont="1" applyFill="1" applyBorder="1"/>
    <xf numFmtId="164" fontId="1" fillId="0" borderId="3" xfId="0" applyNumberFormat="1" applyFont="1" applyFill="1" applyBorder="1"/>
    <xf numFmtId="166" fontId="21" fillId="0" borderId="2" xfId="3" applyNumberFormat="1" applyFont="1" applyFill="1" applyBorder="1"/>
    <xf numFmtId="0" fontId="20" fillId="5" borderId="3" xfId="0" applyFont="1" applyFill="1" applyBorder="1" applyAlignment="1">
      <alignment horizontal="center"/>
    </xf>
    <xf numFmtId="0" fontId="24" fillId="5" borderId="4" xfId="0" applyFont="1" applyFill="1" applyBorder="1" applyAlignment="1">
      <alignment horizontal="right"/>
    </xf>
    <xf numFmtId="165" fontId="21" fillId="5" borderId="2" xfId="2" applyNumberFormat="1" applyFont="1" applyFill="1" applyBorder="1"/>
    <xf numFmtId="2" fontId="21" fillId="5" borderId="0" xfId="0" applyNumberFormat="1" applyFont="1" applyFill="1"/>
    <xf numFmtId="4" fontId="21" fillId="5" borderId="0" xfId="0" applyNumberFormat="1" applyFont="1" applyFill="1"/>
    <xf numFmtId="4" fontId="9" fillId="5" borderId="0" xfId="0" applyNumberFormat="1" applyFont="1" applyFill="1"/>
    <xf numFmtId="0" fontId="24" fillId="5" borderId="6" xfId="0" applyFont="1" applyFill="1" applyBorder="1" applyAlignment="1">
      <alignment horizontal="right"/>
    </xf>
    <xf numFmtId="0" fontId="21" fillId="5" borderId="0" xfId="0" applyFont="1" applyFill="1"/>
    <xf numFmtId="0" fontId="21" fillId="5" borderId="0" xfId="0" applyNumberFormat="1" applyFont="1" applyFill="1"/>
    <xf numFmtId="43" fontId="21" fillId="5" borderId="2" xfId="0" applyNumberFormat="1" applyFont="1" applyFill="1" applyBorder="1"/>
    <xf numFmtId="3" fontId="21" fillId="5" borderId="2" xfId="0" applyNumberFormat="1" applyFont="1" applyFill="1" applyBorder="1"/>
    <xf numFmtId="165" fontId="21" fillId="0" borderId="0" xfId="2" applyNumberFormat="1" applyFont="1" applyFill="1" applyBorder="1"/>
    <xf numFmtId="2" fontId="25" fillId="0" borderId="0" xfId="0" applyNumberFormat="1" applyFont="1" applyAlignment="1">
      <alignment horizontal="center" vertical="center"/>
    </xf>
    <xf numFmtId="0" fontId="23" fillId="0" borderId="7" xfId="1" applyFont="1" applyFill="1" applyBorder="1"/>
    <xf numFmtId="0" fontId="0" fillId="6" borderId="17" xfId="0" applyFill="1" applyBorder="1"/>
    <xf numFmtId="165" fontId="21" fillId="0" borderId="2" xfId="2" applyNumberFormat="1" applyFont="1" applyFill="1" applyBorder="1"/>
    <xf numFmtId="165" fontId="21" fillId="5" borderId="25" xfId="0" applyNumberFormat="1" applyFont="1" applyFill="1" applyBorder="1"/>
  </cellXfs>
  <cellStyles count="4">
    <cellStyle name="Comma" xfId="2" builtinId="3"/>
    <cellStyle name="Normal" xfId="0" builtinId="0"/>
    <cellStyle name="Normal 2" xfId="1"/>
    <cellStyle name="Percent" xfId="3" builtinId="5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Black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Black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Black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Black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scheme val="none"/>
      </font>
      <numFmt numFmtId="164" formatCode="0000"/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Black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Black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4:P428" totalsRowShown="0" headerRowDxfId="20" dataDxfId="18" headerRowBorderDxfId="19" tableBorderDxfId="17" totalsRowBorderDxfId="16">
  <autoFilter ref="A4:P428">
    <filterColumn colId="11"/>
  </autoFilter>
  <sortState ref="A5:P139">
    <sortCondition ref="B4:B428"/>
  </sortState>
  <tableColumns count="16">
    <tableColumn id="1" name="Column1" dataDxfId="15"/>
    <tableColumn id="2" name="Column2" dataDxfId="14"/>
    <tableColumn id="3" name="Column3" dataDxfId="13"/>
    <tableColumn id="4" name="Column4" dataDxfId="12"/>
    <tableColumn id="5" name="Column5" dataDxfId="11"/>
    <tableColumn id="6" name="Column6" dataDxfId="10"/>
    <tableColumn id="7" name="Column7" dataDxfId="9"/>
    <tableColumn id="8" name="Column8" dataDxfId="8"/>
    <tableColumn id="9" name="Column9" dataDxfId="7"/>
    <tableColumn id="10" name="Column10" dataDxfId="6"/>
    <tableColumn id="11" name="Column11" dataDxfId="5">
      <calculatedColumnFormula>D5-E5-F5-G5-H5-I5-J5</calculatedColumnFormula>
    </tableColumn>
    <tableColumn id="16" name="Column112" dataDxfId="4">
      <calculatedColumnFormula>Table1[[#This Row],[Column3]]</calculatedColumnFormula>
    </tableColumn>
    <tableColumn id="12" name="Column12" dataDxfId="3">
      <calculatedColumnFormula>ROUND((K5/C5),2)</calculatedColumnFormula>
    </tableColumn>
    <tableColumn id="13" name="Column13" dataDxfId="2">
      <calculatedColumnFormula>ROUND((M5-N$3),2)</calculatedColumnFormula>
    </tableColumn>
    <tableColumn id="14" name="Column14" dataDxfId="1">
      <calculatedColumnFormula>Table1[[#This Row],[Column13]]*Table1[[#This Row],[Column3]]</calculatedColumnFormula>
    </tableColumn>
    <tableColumn id="15" name="Column15" dataDxfId="0">
      <calculatedColumnFormula>Table1[[#This Row],[Column14]]*P$3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7"/>
  <sheetViews>
    <sheetView tabSelected="1" zoomScaleNormal="100" workbookViewId="0">
      <pane ySplit="3" topLeftCell="A4" activePane="bottomLeft" state="frozenSplit"/>
      <selection pane="bottomLeft"/>
    </sheetView>
  </sheetViews>
  <sheetFormatPr defaultRowHeight="13.2"/>
  <cols>
    <col min="1" max="1" width="7.33203125" style="16" customWidth="1"/>
    <col min="2" max="2" width="28.33203125" style="1" customWidth="1"/>
    <col min="3" max="3" width="10.77734375" style="1" hidden="1" customWidth="1"/>
    <col min="4" max="4" width="13.44140625" style="4" hidden="1" customWidth="1"/>
    <col min="5" max="6" width="10.6640625" hidden="1" customWidth="1"/>
    <col min="7" max="7" width="11.44140625" hidden="1" customWidth="1"/>
    <col min="8" max="10" width="7" hidden="1" customWidth="1"/>
    <col min="11" max="11" width="16.21875" customWidth="1"/>
    <col min="12" max="12" width="12.21875" bestFit="1" customWidth="1"/>
    <col min="13" max="13" width="15.88671875" customWidth="1"/>
    <col min="14" max="14" width="15.21875" customWidth="1"/>
    <col min="15" max="15" width="17.21875" customWidth="1"/>
    <col min="16" max="16" width="15.77734375" customWidth="1"/>
    <col min="17" max="17" width="4" hidden="1" customWidth="1"/>
    <col min="18" max="18" width="3" hidden="1" customWidth="1"/>
  </cols>
  <sheetData>
    <row r="1" spans="1:18" s="6" customFormat="1" ht="16.8" thickBot="1">
      <c r="A1" s="32" t="s">
        <v>439</v>
      </c>
      <c r="B1" s="33"/>
      <c r="C1" s="8" t="s">
        <v>423</v>
      </c>
      <c r="D1" s="9" t="s">
        <v>424</v>
      </c>
      <c r="E1" s="8" t="s">
        <v>425</v>
      </c>
      <c r="F1" s="8" t="s">
        <v>426</v>
      </c>
      <c r="G1" s="8" t="s">
        <v>427</v>
      </c>
      <c r="H1" s="8" t="s">
        <v>428</v>
      </c>
      <c r="I1" s="8" t="s">
        <v>429</v>
      </c>
      <c r="J1" s="8" t="s">
        <v>430</v>
      </c>
      <c r="M1" s="157" t="s">
        <v>482</v>
      </c>
    </row>
    <row r="2" spans="1:18" s="7" customFormat="1" ht="60.6" thickBot="1">
      <c r="A2" s="62" t="s">
        <v>480</v>
      </c>
      <c r="B2" s="63" t="s">
        <v>481</v>
      </c>
      <c r="C2" s="64" t="s">
        <v>441</v>
      </c>
      <c r="D2" s="65" t="s">
        <v>442</v>
      </c>
      <c r="E2" s="66" t="s">
        <v>443</v>
      </c>
      <c r="F2" s="66" t="s">
        <v>444</v>
      </c>
      <c r="G2" s="66" t="s">
        <v>445</v>
      </c>
      <c r="H2" s="66" t="s">
        <v>446</v>
      </c>
      <c r="I2" s="66" t="s">
        <v>447</v>
      </c>
      <c r="J2" s="66" t="s">
        <v>448</v>
      </c>
      <c r="K2" s="67" t="s">
        <v>449</v>
      </c>
      <c r="L2" s="67" t="str">
        <f>C2</f>
        <v xml:space="preserve">FY 14 Membership </v>
      </c>
      <c r="M2" s="68" t="s">
        <v>485</v>
      </c>
      <c r="N2" s="69" t="s">
        <v>486</v>
      </c>
      <c r="O2" s="69" t="s">
        <v>487</v>
      </c>
      <c r="P2" s="70" t="s">
        <v>488</v>
      </c>
    </row>
    <row r="3" spans="1:18" s="5" customFormat="1" ht="16.2">
      <c r="A3" s="60"/>
      <c r="B3" s="158" t="s">
        <v>438</v>
      </c>
      <c r="C3" s="61">
        <f>SUM(C5:C428)</f>
        <v>856846</v>
      </c>
      <c r="D3" s="61">
        <f t="shared" ref="D3:J3" si="0">SUM(D5:D428)</f>
        <v>357707514.97999966</v>
      </c>
      <c r="E3" s="61">
        <f t="shared" si="0"/>
        <v>734683.4</v>
      </c>
      <c r="F3" s="61">
        <f t="shared" si="0"/>
        <v>447827.50000000006</v>
      </c>
      <c r="G3" s="61">
        <f t="shared" si="0"/>
        <v>1980788.4000000004</v>
      </c>
      <c r="H3" s="61">
        <f t="shared" si="0"/>
        <v>0</v>
      </c>
      <c r="I3" s="61">
        <f t="shared" si="0"/>
        <v>0</v>
      </c>
      <c r="J3" s="61">
        <f t="shared" si="0"/>
        <v>0</v>
      </c>
      <c r="K3" s="127">
        <f>D3-E3-F3-G3-H3-I3-J3</f>
        <v>354544215.67999971</v>
      </c>
      <c r="L3" s="127">
        <f>C3</f>
        <v>856846</v>
      </c>
      <c r="M3" s="128">
        <f t="shared" ref="M3" si="1">ROUND((K3/C3),2)</f>
        <v>413.78</v>
      </c>
      <c r="N3" s="129">
        <f>K433</f>
        <v>620.66999999999996</v>
      </c>
      <c r="O3" s="129">
        <f>K434</f>
        <v>15598286.99</v>
      </c>
      <c r="P3" s="130">
        <f>K436</f>
        <v>0.32054801935657934</v>
      </c>
      <c r="Q3" s="22" t="s">
        <v>439</v>
      </c>
      <c r="R3" s="22" t="s">
        <v>439</v>
      </c>
    </row>
    <row r="4" spans="1:18" s="17" customFormat="1" ht="1.8" customHeight="1">
      <c r="A4" s="34" t="s">
        <v>456</v>
      </c>
      <c r="B4" s="35" t="s">
        <v>457</v>
      </c>
      <c r="C4" s="36" t="s">
        <v>458</v>
      </c>
      <c r="D4" s="37" t="s">
        <v>459</v>
      </c>
      <c r="E4" s="38" t="s">
        <v>460</v>
      </c>
      <c r="F4" s="38" t="s">
        <v>461</v>
      </c>
      <c r="G4" s="38" t="s">
        <v>462</v>
      </c>
      <c r="H4" s="38" t="s">
        <v>463</v>
      </c>
      <c r="I4" s="38" t="s">
        <v>464</v>
      </c>
      <c r="J4" s="38" t="s">
        <v>465</v>
      </c>
      <c r="K4" s="39" t="s">
        <v>466</v>
      </c>
      <c r="L4" s="39" t="s">
        <v>484</v>
      </c>
      <c r="M4" s="20" t="s">
        <v>467</v>
      </c>
      <c r="N4" s="19" t="s">
        <v>468</v>
      </c>
      <c r="O4" s="19" t="s">
        <v>469</v>
      </c>
      <c r="P4" s="21" t="s">
        <v>470</v>
      </c>
      <c r="Q4" s="22" t="s">
        <v>439</v>
      </c>
      <c r="R4" s="22" t="s">
        <v>439</v>
      </c>
    </row>
    <row r="5" spans="1:18" ht="18" customHeight="1">
      <c r="A5" s="40">
        <v>14</v>
      </c>
      <c r="B5" s="41" t="s">
        <v>1</v>
      </c>
      <c r="C5" s="42">
        <v>1698</v>
      </c>
      <c r="D5" s="43">
        <v>1563101.16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5">
        <f t="shared" ref="K5:K36" si="2">D5-E5-F5-G5-H5-I5-J5</f>
        <v>1563101.16</v>
      </c>
      <c r="L5" s="45">
        <f>Table1[[#This Row],[Column3]]</f>
        <v>1698</v>
      </c>
      <c r="M5" s="10">
        <f t="shared" ref="M5:M36" si="3">ROUND((K5/C5),2)</f>
        <v>920.55</v>
      </c>
      <c r="N5" s="14">
        <f t="shared" ref="N5:N36" si="4">ROUND((M5-N$3),2)</f>
        <v>299.88</v>
      </c>
      <c r="O5" s="14">
        <f>Table1[[#This Row],[Column13]]*Table1[[#This Row],[Column3]]</f>
        <v>509196.24</v>
      </c>
      <c r="P5" s="15">
        <f>Table1[[#This Row],[Column14]]*P$3</f>
        <v>163221.8461958174</v>
      </c>
      <c r="Q5" s="22">
        <v>1</v>
      </c>
      <c r="R5" s="22">
        <v>1</v>
      </c>
    </row>
    <row r="6" spans="1:18" ht="18" customHeight="1">
      <c r="A6" s="40">
        <v>84</v>
      </c>
      <c r="B6" s="41" t="s">
        <v>4</v>
      </c>
      <c r="C6" s="42">
        <v>221</v>
      </c>
      <c r="D6" s="43">
        <v>191350.24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5">
        <f t="shared" si="2"/>
        <v>191350.24</v>
      </c>
      <c r="L6" s="45">
        <f>Table1[[#This Row],[Column3]]</f>
        <v>221</v>
      </c>
      <c r="M6" s="10">
        <f t="shared" si="3"/>
        <v>865.84</v>
      </c>
      <c r="N6" s="14">
        <f t="shared" si="4"/>
        <v>245.17</v>
      </c>
      <c r="O6" s="14">
        <f>Table1[[#This Row],[Column13]]*Table1[[#This Row],[Column3]]</f>
        <v>54182.57</v>
      </c>
      <c r="P6" s="15">
        <f>Table1[[#This Row],[Column14]]*P$3</f>
        <v>17368.115497149214</v>
      </c>
      <c r="Q6" s="22">
        <f>Q5+1</f>
        <v>2</v>
      </c>
      <c r="R6" s="22">
        <f>R5+1</f>
        <v>2</v>
      </c>
    </row>
    <row r="7" spans="1:18" ht="18" customHeight="1">
      <c r="A7" s="40">
        <v>91</v>
      </c>
      <c r="B7" s="41" t="s">
        <v>5</v>
      </c>
      <c r="C7" s="42">
        <v>580</v>
      </c>
      <c r="D7" s="43">
        <v>444333.65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5">
        <f t="shared" si="2"/>
        <v>444333.65</v>
      </c>
      <c r="L7" s="45">
        <f>Table1[[#This Row],[Column3]]</f>
        <v>580</v>
      </c>
      <c r="M7" s="10">
        <f t="shared" si="3"/>
        <v>766.09</v>
      </c>
      <c r="N7" s="14">
        <f t="shared" si="4"/>
        <v>145.41999999999999</v>
      </c>
      <c r="O7" s="14">
        <f>Table1[[#This Row],[Column13]]*Table1[[#This Row],[Column3]]</f>
        <v>84343.599999999991</v>
      </c>
      <c r="P7" s="15">
        <f>Table1[[#This Row],[Column14]]*P$3</f>
        <v>27036.173925403582</v>
      </c>
      <c r="Q7" s="22">
        <f t="shared" ref="Q7:R70" si="5">Q6+1</f>
        <v>3</v>
      </c>
      <c r="R7" s="22">
        <f t="shared" si="5"/>
        <v>3</v>
      </c>
    </row>
    <row r="8" spans="1:18" ht="18" customHeight="1">
      <c r="A8" s="40">
        <v>105</v>
      </c>
      <c r="B8" s="41" t="s">
        <v>6</v>
      </c>
      <c r="C8" s="42">
        <v>464</v>
      </c>
      <c r="D8" s="43">
        <v>348721.28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5">
        <f t="shared" si="2"/>
        <v>348721.28</v>
      </c>
      <c r="L8" s="45">
        <f>Table1[[#This Row],[Column3]]</f>
        <v>464</v>
      </c>
      <c r="M8" s="10">
        <f t="shared" si="3"/>
        <v>751.55</v>
      </c>
      <c r="N8" s="14">
        <f t="shared" si="4"/>
        <v>130.88</v>
      </c>
      <c r="O8" s="14">
        <f>Table1[[#This Row],[Column13]]*Table1[[#This Row],[Column3]]</f>
        <v>60728.32</v>
      </c>
      <c r="P8" s="15">
        <f>Table1[[#This Row],[Column14]]*P$3</f>
        <v>19466.342694852545</v>
      </c>
      <c r="Q8" s="22">
        <f t="shared" si="5"/>
        <v>4</v>
      </c>
      <c r="R8" s="22">
        <f t="shared" si="5"/>
        <v>4</v>
      </c>
    </row>
    <row r="9" spans="1:18" ht="18" customHeight="1">
      <c r="A9" s="40">
        <v>140</v>
      </c>
      <c r="B9" s="41" t="s">
        <v>10</v>
      </c>
      <c r="C9" s="42">
        <v>2534</v>
      </c>
      <c r="D9" s="43">
        <v>1639703.28</v>
      </c>
      <c r="E9" s="44">
        <v>300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5">
        <f t="shared" si="2"/>
        <v>1639403.28</v>
      </c>
      <c r="L9" s="45">
        <f>Table1[[#This Row],[Column3]]</f>
        <v>2534</v>
      </c>
      <c r="M9" s="10">
        <f t="shared" si="3"/>
        <v>646.96</v>
      </c>
      <c r="N9" s="14">
        <f t="shared" si="4"/>
        <v>26.29</v>
      </c>
      <c r="O9" s="14">
        <f>Table1[[#This Row],[Column13]]*Table1[[#This Row],[Column3]]</f>
        <v>66618.86</v>
      </c>
      <c r="P9" s="15">
        <f>Table1[[#This Row],[Column14]]*P$3</f>
        <v>21354.543624793248</v>
      </c>
      <c r="Q9" s="22">
        <f t="shared" si="5"/>
        <v>5</v>
      </c>
      <c r="R9" s="22">
        <f t="shared" si="5"/>
        <v>5</v>
      </c>
    </row>
    <row r="10" spans="1:18" ht="18" customHeight="1">
      <c r="A10" s="40">
        <v>161</v>
      </c>
      <c r="B10" s="41" t="s">
        <v>13</v>
      </c>
      <c r="C10" s="42">
        <v>337</v>
      </c>
      <c r="D10" s="43">
        <v>253898.2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5">
        <f t="shared" si="2"/>
        <v>253898.2</v>
      </c>
      <c r="L10" s="45">
        <f>Table1[[#This Row],[Column3]]</f>
        <v>337</v>
      </c>
      <c r="M10" s="10">
        <f t="shared" si="3"/>
        <v>753.41</v>
      </c>
      <c r="N10" s="14">
        <f t="shared" si="4"/>
        <v>132.74</v>
      </c>
      <c r="O10" s="14">
        <f>Table1[[#This Row],[Column13]]*Table1[[#This Row],[Column3]]</f>
        <v>44733.380000000005</v>
      </c>
      <c r="P10" s="15">
        <f>Table1[[#This Row],[Column14]]*P$3</f>
        <v>14339.19635812522</v>
      </c>
      <c r="Q10" s="22">
        <f t="shared" si="5"/>
        <v>6</v>
      </c>
      <c r="R10" s="22">
        <f t="shared" si="5"/>
        <v>6</v>
      </c>
    </row>
    <row r="11" spans="1:18" ht="18" customHeight="1">
      <c r="A11" s="40">
        <v>170</v>
      </c>
      <c r="B11" s="41" t="s">
        <v>14</v>
      </c>
      <c r="C11" s="42">
        <v>2229</v>
      </c>
      <c r="D11" s="43">
        <v>1692649.62</v>
      </c>
      <c r="E11" s="44">
        <v>0</v>
      </c>
      <c r="F11" s="44">
        <v>427.13</v>
      </c>
      <c r="G11" s="44">
        <v>0</v>
      </c>
      <c r="H11" s="44">
        <v>0</v>
      </c>
      <c r="I11" s="44">
        <v>0</v>
      </c>
      <c r="J11" s="44">
        <v>0</v>
      </c>
      <c r="K11" s="45">
        <f t="shared" si="2"/>
        <v>1692222.4900000002</v>
      </c>
      <c r="L11" s="45">
        <f>Table1[[#This Row],[Column3]]</f>
        <v>2229</v>
      </c>
      <c r="M11" s="10">
        <f t="shared" si="3"/>
        <v>759.18</v>
      </c>
      <c r="N11" s="14">
        <f t="shared" si="4"/>
        <v>138.51</v>
      </c>
      <c r="O11" s="14">
        <f>Table1[[#This Row],[Column13]]*Table1[[#This Row],[Column3]]</f>
        <v>308738.78999999998</v>
      </c>
      <c r="P11" s="15">
        <f>Table1[[#This Row],[Column14]]*P$3</f>
        <v>98965.607633046879</v>
      </c>
      <c r="Q11" s="22">
        <f t="shared" si="5"/>
        <v>7</v>
      </c>
      <c r="R11" s="22">
        <f t="shared" si="5"/>
        <v>7</v>
      </c>
    </row>
    <row r="12" spans="1:18" ht="18" customHeight="1">
      <c r="A12" s="40">
        <v>196</v>
      </c>
      <c r="B12" s="41" t="s">
        <v>16</v>
      </c>
      <c r="C12" s="42">
        <v>452</v>
      </c>
      <c r="D12" s="43">
        <v>515970.37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5">
        <f t="shared" si="2"/>
        <v>515970.37</v>
      </c>
      <c r="L12" s="45">
        <f>Table1[[#This Row],[Column3]]</f>
        <v>452</v>
      </c>
      <c r="M12" s="10">
        <f t="shared" si="3"/>
        <v>1141.53</v>
      </c>
      <c r="N12" s="14">
        <f t="shared" si="4"/>
        <v>520.86</v>
      </c>
      <c r="O12" s="14">
        <f>Table1[[#This Row],[Column13]]*Table1[[#This Row],[Column3]]</f>
        <v>235428.72</v>
      </c>
      <c r="P12" s="15">
        <f>Table1[[#This Row],[Column14]]*P$3</f>
        <v>75466.209895654698</v>
      </c>
      <c r="Q12" s="22">
        <f t="shared" si="5"/>
        <v>8</v>
      </c>
      <c r="R12" s="22">
        <f t="shared" si="5"/>
        <v>8</v>
      </c>
    </row>
    <row r="13" spans="1:18" ht="18" customHeight="1">
      <c r="A13" s="40">
        <v>203</v>
      </c>
      <c r="B13" s="41" t="s">
        <v>17</v>
      </c>
      <c r="C13" s="42">
        <v>851</v>
      </c>
      <c r="D13" s="43">
        <v>599027.46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5">
        <f t="shared" si="2"/>
        <v>599027.46</v>
      </c>
      <c r="L13" s="45">
        <f>Table1[[#This Row],[Column3]]</f>
        <v>851</v>
      </c>
      <c r="M13" s="10">
        <f t="shared" si="3"/>
        <v>703.91</v>
      </c>
      <c r="N13" s="14">
        <f t="shared" si="4"/>
        <v>83.24</v>
      </c>
      <c r="O13" s="14">
        <f>Table1[[#This Row],[Column13]]*Table1[[#This Row],[Column3]]</f>
        <v>70837.239999999991</v>
      </c>
      <c r="P13" s="15">
        <f>Table1[[#This Row],[Column14]]*P$3</f>
        <v>22706.736978686655</v>
      </c>
      <c r="Q13" s="22">
        <f t="shared" si="5"/>
        <v>9</v>
      </c>
      <c r="R13" s="23">
        <f t="shared" si="5"/>
        <v>9</v>
      </c>
    </row>
    <row r="14" spans="1:18" ht="18" customHeight="1">
      <c r="A14" s="40">
        <v>308</v>
      </c>
      <c r="B14" s="41" t="s">
        <v>24</v>
      </c>
      <c r="C14" s="42">
        <v>1449</v>
      </c>
      <c r="D14" s="43">
        <v>1062357.8799999999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5">
        <f t="shared" si="2"/>
        <v>1062357.8799999999</v>
      </c>
      <c r="L14" s="45">
        <f>Table1[[#This Row],[Column3]]</f>
        <v>1449</v>
      </c>
      <c r="M14" s="10">
        <f t="shared" si="3"/>
        <v>733.17</v>
      </c>
      <c r="N14" s="14">
        <f t="shared" si="4"/>
        <v>112.5</v>
      </c>
      <c r="O14" s="14">
        <f>Table1[[#This Row],[Column13]]*Table1[[#This Row],[Column3]]</f>
        <v>163012.5</v>
      </c>
      <c r="P14" s="15">
        <f>Table1[[#This Row],[Column14]]*P$3</f>
        <v>52253.334005364391</v>
      </c>
      <c r="Q14" s="22">
        <f t="shared" si="5"/>
        <v>10</v>
      </c>
      <c r="R14" s="22">
        <v>1</v>
      </c>
    </row>
    <row r="15" spans="1:18" ht="18" customHeight="1">
      <c r="A15" s="40">
        <v>315</v>
      </c>
      <c r="B15" s="41" t="s">
        <v>25</v>
      </c>
      <c r="C15" s="42">
        <v>437</v>
      </c>
      <c r="D15" s="43">
        <v>469097.85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5">
        <f t="shared" si="2"/>
        <v>469097.85</v>
      </c>
      <c r="L15" s="45">
        <f>Table1[[#This Row],[Column3]]</f>
        <v>437</v>
      </c>
      <c r="M15" s="10">
        <f t="shared" si="3"/>
        <v>1073.45</v>
      </c>
      <c r="N15" s="14">
        <f t="shared" si="4"/>
        <v>452.78</v>
      </c>
      <c r="O15" s="14">
        <f>Table1[[#This Row],[Column13]]*Table1[[#This Row],[Column3]]</f>
        <v>197864.86</v>
      </c>
      <c r="P15" s="15">
        <f>Table1[[#This Row],[Column14]]*P$3</f>
        <v>63425.188973266857</v>
      </c>
      <c r="Q15" s="22">
        <f t="shared" si="5"/>
        <v>11</v>
      </c>
      <c r="R15" s="22">
        <f t="shared" si="5"/>
        <v>2</v>
      </c>
    </row>
    <row r="16" spans="1:18" ht="18" customHeight="1">
      <c r="A16" s="40">
        <v>4263</v>
      </c>
      <c r="B16" s="41" t="s">
        <v>261</v>
      </c>
      <c r="C16" s="42">
        <v>262</v>
      </c>
      <c r="D16" s="43">
        <v>164146.64000000001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5">
        <f t="shared" si="2"/>
        <v>164146.64000000001</v>
      </c>
      <c r="L16" s="45">
        <f>Table1[[#This Row],[Column3]]</f>
        <v>262</v>
      </c>
      <c r="M16" s="10">
        <f t="shared" si="3"/>
        <v>626.51</v>
      </c>
      <c r="N16" s="14">
        <f t="shared" si="4"/>
        <v>5.84</v>
      </c>
      <c r="O16" s="14">
        <f>Table1[[#This Row],[Column13]]*Table1[[#This Row],[Column3]]</f>
        <v>1530.08</v>
      </c>
      <c r="P16" s="15">
        <f>Table1[[#This Row],[Column14]]*P$3</f>
        <v>490.46411345711488</v>
      </c>
      <c r="Q16" s="22">
        <f t="shared" si="5"/>
        <v>12</v>
      </c>
      <c r="R16" s="22">
        <f t="shared" si="5"/>
        <v>3</v>
      </c>
    </row>
    <row r="17" spans="1:18" ht="18" customHeight="1">
      <c r="A17" s="40">
        <v>441</v>
      </c>
      <c r="B17" s="41" t="s">
        <v>33</v>
      </c>
      <c r="C17" s="42">
        <v>253</v>
      </c>
      <c r="D17" s="43">
        <v>298600.18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5">
        <f t="shared" si="2"/>
        <v>298600.18</v>
      </c>
      <c r="L17" s="45">
        <f>Table1[[#This Row],[Column3]]</f>
        <v>253</v>
      </c>
      <c r="M17" s="10">
        <f t="shared" si="3"/>
        <v>1180.24</v>
      </c>
      <c r="N17" s="14">
        <f t="shared" si="4"/>
        <v>559.57000000000005</v>
      </c>
      <c r="O17" s="14">
        <f>Table1[[#This Row],[Column13]]*Table1[[#This Row],[Column3]]</f>
        <v>141571.21000000002</v>
      </c>
      <c r="P17" s="15">
        <f>Table1[[#This Row],[Column14]]*P$3</f>
        <v>45380.370963414367</v>
      </c>
      <c r="Q17" s="22">
        <f t="shared" si="5"/>
        <v>13</v>
      </c>
      <c r="R17" s="22">
        <f t="shared" si="5"/>
        <v>4</v>
      </c>
    </row>
    <row r="18" spans="1:18" ht="18" customHeight="1">
      <c r="A18" s="40">
        <v>485</v>
      </c>
      <c r="B18" s="41" t="s">
        <v>36</v>
      </c>
      <c r="C18" s="42">
        <v>627</v>
      </c>
      <c r="D18" s="43">
        <v>480141.45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5">
        <f t="shared" si="2"/>
        <v>480141.45</v>
      </c>
      <c r="L18" s="45">
        <f>Table1[[#This Row],[Column3]]</f>
        <v>627</v>
      </c>
      <c r="M18" s="10">
        <f t="shared" si="3"/>
        <v>765.78</v>
      </c>
      <c r="N18" s="14">
        <f t="shared" si="4"/>
        <v>145.11000000000001</v>
      </c>
      <c r="O18" s="14">
        <f>Table1[[#This Row],[Column13]]*Table1[[#This Row],[Column3]]</f>
        <v>90983.970000000016</v>
      </c>
      <c r="P18" s="15">
        <f>Table1[[#This Row],[Column14]]*P$3</f>
        <v>29164.731376698441</v>
      </c>
      <c r="Q18" s="22">
        <f t="shared" si="5"/>
        <v>14</v>
      </c>
      <c r="R18" s="22">
        <f t="shared" si="5"/>
        <v>5</v>
      </c>
    </row>
    <row r="19" spans="1:18" ht="18" customHeight="1">
      <c r="A19" s="40">
        <v>497</v>
      </c>
      <c r="B19" s="41" t="s">
        <v>38</v>
      </c>
      <c r="C19" s="42">
        <v>1223</v>
      </c>
      <c r="D19" s="43">
        <v>788142.34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5">
        <f t="shared" si="2"/>
        <v>788142.34</v>
      </c>
      <c r="L19" s="45">
        <f>Table1[[#This Row],[Column3]]</f>
        <v>1223</v>
      </c>
      <c r="M19" s="10">
        <f t="shared" si="3"/>
        <v>644.42999999999995</v>
      </c>
      <c r="N19" s="14">
        <f t="shared" si="4"/>
        <v>23.76</v>
      </c>
      <c r="O19" s="14">
        <f>Table1[[#This Row],[Column13]]*Table1[[#This Row],[Column3]]</f>
        <v>29058.480000000003</v>
      </c>
      <c r="P19" s="15">
        <f>Table1[[#This Row],[Column14]]*P$3</f>
        <v>9314.6382095127738</v>
      </c>
      <c r="Q19" s="22">
        <f t="shared" si="5"/>
        <v>15</v>
      </c>
      <c r="R19" s="22">
        <f t="shared" si="5"/>
        <v>6</v>
      </c>
    </row>
    <row r="20" spans="1:18" ht="18" customHeight="1">
      <c r="A20" s="40">
        <v>623</v>
      </c>
      <c r="B20" s="41" t="s">
        <v>40</v>
      </c>
      <c r="C20" s="42">
        <v>436</v>
      </c>
      <c r="D20" s="43">
        <v>380667.2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5">
        <f t="shared" si="2"/>
        <v>380667.2</v>
      </c>
      <c r="L20" s="45">
        <f>Table1[[#This Row],[Column3]]</f>
        <v>436</v>
      </c>
      <c r="M20" s="10">
        <f t="shared" si="3"/>
        <v>873.09</v>
      </c>
      <c r="N20" s="14">
        <f t="shared" si="4"/>
        <v>252.42</v>
      </c>
      <c r="O20" s="14">
        <f>Table1[[#This Row],[Column13]]*Table1[[#This Row],[Column3]]</f>
        <v>110055.12</v>
      </c>
      <c r="P20" s="15">
        <f>Table1[[#This Row],[Column14]]*P$3</f>
        <v>35277.950736050661</v>
      </c>
      <c r="Q20" s="22">
        <f t="shared" si="5"/>
        <v>16</v>
      </c>
      <c r="R20" s="22">
        <f t="shared" si="5"/>
        <v>7</v>
      </c>
    </row>
    <row r="21" spans="1:18" ht="18" customHeight="1">
      <c r="A21" s="40">
        <v>657</v>
      </c>
      <c r="B21" s="41" t="s">
        <v>42</v>
      </c>
      <c r="C21" s="42">
        <v>121</v>
      </c>
      <c r="D21" s="43">
        <v>117944.98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5">
        <f t="shared" si="2"/>
        <v>117944.98</v>
      </c>
      <c r="L21" s="45">
        <f>Table1[[#This Row],[Column3]]</f>
        <v>121</v>
      </c>
      <c r="M21" s="10">
        <f t="shared" si="3"/>
        <v>974.75</v>
      </c>
      <c r="N21" s="14">
        <f t="shared" si="4"/>
        <v>354.08</v>
      </c>
      <c r="O21" s="14">
        <f>Table1[[#This Row],[Column13]]*Table1[[#This Row],[Column3]]</f>
        <v>42843.68</v>
      </c>
      <c r="P21" s="15">
        <f>Table1[[#This Row],[Column14]]*P$3</f>
        <v>13733.45676594709</v>
      </c>
      <c r="Q21" s="22">
        <f t="shared" si="5"/>
        <v>17</v>
      </c>
      <c r="R21" s="22">
        <f t="shared" si="5"/>
        <v>8</v>
      </c>
    </row>
    <row r="22" spans="1:18" ht="18" customHeight="1">
      <c r="A22" s="40">
        <v>840</v>
      </c>
      <c r="B22" s="41" t="s">
        <v>50</v>
      </c>
      <c r="C22" s="42">
        <v>192</v>
      </c>
      <c r="D22" s="43">
        <v>164156.38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5">
        <f t="shared" si="2"/>
        <v>164156.38</v>
      </c>
      <c r="L22" s="45">
        <f>Table1[[#This Row],[Column3]]</f>
        <v>192</v>
      </c>
      <c r="M22" s="10">
        <f t="shared" si="3"/>
        <v>854.98</v>
      </c>
      <c r="N22" s="14">
        <f t="shared" si="4"/>
        <v>234.31</v>
      </c>
      <c r="O22" s="14">
        <f>Table1[[#This Row],[Column13]]*Table1[[#This Row],[Column3]]</f>
        <v>44987.520000000004</v>
      </c>
      <c r="P22" s="15">
        <f>Table1[[#This Row],[Column14]]*P$3</f>
        <v>14420.660431764501</v>
      </c>
      <c r="Q22" s="22">
        <f t="shared" si="5"/>
        <v>18</v>
      </c>
      <c r="R22" s="22">
        <f t="shared" si="5"/>
        <v>9</v>
      </c>
    </row>
    <row r="23" spans="1:18" ht="18" customHeight="1">
      <c r="A23" s="40">
        <v>910</v>
      </c>
      <c r="B23" s="41" t="s">
        <v>55</v>
      </c>
      <c r="C23" s="42">
        <v>1404</v>
      </c>
      <c r="D23" s="43">
        <v>903212.35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5">
        <f t="shared" si="2"/>
        <v>903212.35</v>
      </c>
      <c r="L23" s="45">
        <f>Table1[[#This Row],[Column3]]</f>
        <v>1404</v>
      </c>
      <c r="M23" s="10">
        <f t="shared" si="3"/>
        <v>643.30999999999995</v>
      </c>
      <c r="N23" s="14">
        <f t="shared" si="4"/>
        <v>22.64</v>
      </c>
      <c r="O23" s="14">
        <f>Table1[[#This Row],[Column13]]*Table1[[#This Row],[Column3]]</f>
        <v>31786.560000000001</v>
      </c>
      <c r="P23" s="15">
        <f>Table1[[#This Row],[Column14]]*P$3</f>
        <v>10189.118850159071</v>
      </c>
      <c r="Q23" s="22">
        <f t="shared" si="5"/>
        <v>19</v>
      </c>
      <c r="R23" s="23">
        <f t="shared" si="5"/>
        <v>10</v>
      </c>
    </row>
    <row r="24" spans="1:18" ht="18" customHeight="1">
      <c r="A24" s="40">
        <v>980</v>
      </c>
      <c r="B24" s="41" t="s">
        <v>56</v>
      </c>
      <c r="C24" s="42">
        <v>568</v>
      </c>
      <c r="D24" s="43">
        <v>399632.64000000001</v>
      </c>
      <c r="E24" s="44">
        <v>0</v>
      </c>
      <c r="F24" s="44">
        <v>0</v>
      </c>
      <c r="G24" s="44">
        <v>7589.64</v>
      </c>
      <c r="H24" s="44">
        <v>0</v>
      </c>
      <c r="I24" s="44">
        <v>0</v>
      </c>
      <c r="J24" s="44">
        <v>0</v>
      </c>
      <c r="K24" s="45">
        <f t="shared" si="2"/>
        <v>392043</v>
      </c>
      <c r="L24" s="45">
        <f>Table1[[#This Row],[Column3]]</f>
        <v>568</v>
      </c>
      <c r="M24" s="10">
        <f t="shared" si="3"/>
        <v>690.22</v>
      </c>
      <c r="N24" s="14">
        <f t="shared" si="4"/>
        <v>69.55</v>
      </c>
      <c r="O24" s="14">
        <f>Table1[[#This Row],[Column13]]*Table1[[#This Row],[Column3]]</f>
        <v>39504.400000000001</v>
      </c>
      <c r="P24" s="15">
        <f>Table1[[#This Row],[Column14]]*P$3</f>
        <v>12663.057175870053</v>
      </c>
      <c r="Q24" s="22">
        <f t="shared" si="5"/>
        <v>20</v>
      </c>
      <c r="R24" s="22">
        <v>1</v>
      </c>
    </row>
    <row r="25" spans="1:18" ht="18" customHeight="1">
      <c r="A25" s="40">
        <v>994</v>
      </c>
      <c r="B25" s="41" t="s">
        <v>57</v>
      </c>
      <c r="C25" s="42">
        <v>215</v>
      </c>
      <c r="D25" s="43">
        <v>196189.89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5">
        <f t="shared" si="2"/>
        <v>196189.89</v>
      </c>
      <c r="L25" s="45">
        <f>Table1[[#This Row],[Column3]]</f>
        <v>215</v>
      </c>
      <c r="M25" s="10">
        <f t="shared" si="3"/>
        <v>912.51</v>
      </c>
      <c r="N25" s="14">
        <f t="shared" si="4"/>
        <v>291.83999999999997</v>
      </c>
      <c r="O25" s="14">
        <f>Table1[[#This Row],[Column13]]*Table1[[#This Row],[Column3]]</f>
        <v>62745.599999999991</v>
      </c>
      <c r="P25" s="15">
        <f>Table1[[#This Row],[Column14]]*P$3</f>
        <v>20112.977803340182</v>
      </c>
      <c r="Q25" s="22">
        <f t="shared" si="5"/>
        <v>21</v>
      </c>
      <c r="R25" s="22">
        <f t="shared" si="5"/>
        <v>2</v>
      </c>
    </row>
    <row r="26" spans="1:18" ht="18" customHeight="1">
      <c r="A26" s="40">
        <v>1071</v>
      </c>
      <c r="B26" s="41" t="s">
        <v>403</v>
      </c>
      <c r="C26" s="42">
        <v>761</v>
      </c>
      <c r="D26" s="43">
        <v>564971.66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5">
        <f t="shared" si="2"/>
        <v>564971.66</v>
      </c>
      <c r="L26" s="45">
        <f>Table1[[#This Row],[Column3]]</f>
        <v>761</v>
      </c>
      <c r="M26" s="10">
        <f t="shared" si="3"/>
        <v>742.41</v>
      </c>
      <c r="N26" s="14">
        <f t="shared" si="4"/>
        <v>121.74</v>
      </c>
      <c r="O26" s="14">
        <f>Table1[[#This Row],[Column13]]*Table1[[#This Row],[Column3]]</f>
        <v>92644.14</v>
      </c>
      <c r="P26" s="15">
        <f>Table1[[#This Row],[Column14]]*P$3</f>
        <v>29696.895581993645</v>
      </c>
      <c r="Q26" s="22">
        <f t="shared" si="5"/>
        <v>22</v>
      </c>
      <c r="R26" s="22">
        <f t="shared" si="5"/>
        <v>3</v>
      </c>
    </row>
    <row r="27" spans="1:18" ht="18" customHeight="1">
      <c r="A27" s="40">
        <v>1080</v>
      </c>
      <c r="B27" s="41" t="s">
        <v>483</v>
      </c>
      <c r="C27" s="42">
        <v>1018</v>
      </c>
      <c r="D27" s="43">
        <v>951962.83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5">
        <f t="shared" si="2"/>
        <v>951962.83</v>
      </c>
      <c r="L27" s="45">
        <f>Table1[[#This Row],[Column3]]</f>
        <v>1018</v>
      </c>
      <c r="M27" s="10">
        <f t="shared" si="3"/>
        <v>935.13</v>
      </c>
      <c r="N27" s="14">
        <f t="shared" si="4"/>
        <v>314.45999999999998</v>
      </c>
      <c r="O27" s="14">
        <f>Table1[[#This Row],[Column13]]*Table1[[#This Row],[Column3]]</f>
        <v>320120.27999999997</v>
      </c>
      <c r="P27" s="15">
        <f>Table1[[#This Row],[Column14]]*P$3</f>
        <v>102613.92170987358</v>
      </c>
      <c r="Q27" s="22">
        <f t="shared" si="5"/>
        <v>23</v>
      </c>
      <c r="R27" s="22">
        <f t="shared" si="5"/>
        <v>4</v>
      </c>
    </row>
    <row r="28" spans="1:18" ht="18" customHeight="1">
      <c r="A28" s="40">
        <v>1127</v>
      </c>
      <c r="B28" s="41" t="s">
        <v>63</v>
      </c>
      <c r="C28" s="42">
        <v>626</v>
      </c>
      <c r="D28" s="43">
        <v>475072.5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5">
        <f t="shared" si="2"/>
        <v>475072.5</v>
      </c>
      <c r="L28" s="45">
        <f>Table1[[#This Row],[Column3]]</f>
        <v>626</v>
      </c>
      <c r="M28" s="10">
        <f t="shared" si="3"/>
        <v>758.9</v>
      </c>
      <c r="N28" s="14">
        <f t="shared" si="4"/>
        <v>138.22999999999999</v>
      </c>
      <c r="O28" s="14">
        <f>Table1[[#This Row],[Column13]]*Table1[[#This Row],[Column3]]</f>
        <v>86531.98</v>
      </c>
      <c r="P28" s="15">
        <f>Table1[[#This Row],[Column14]]*P$3</f>
        <v>27737.654800003136</v>
      </c>
      <c r="Q28" s="22">
        <f t="shared" si="5"/>
        <v>24</v>
      </c>
      <c r="R28" s="22">
        <f t="shared" si="5"/>
        <v>5</v>
      </c>
    </row>
    <row r="29" spans="1:18" ht="18" customHeight="1">
      <c r="A29" s="40">
        <v>1155</v>
      </c>
      <c r="B29" s="41" t="s">
        <v>66</v>
      </c>
      <c r="C29" s="42">
        <v>686</v>
      </c>
      <c r="D29" s="43">
        <v>637582.41</v>
      </c>
      <c r="E29" s="44">
        <v>3989.72</v>
      </c>
      <c r="F29" s="44">
        <v>1826.13</v>
      </c>
      <c r="G29" s="44">
        <v>0</v>
      </c>
      <c r="H29" s="44">
        <v>0</v>
      </c>
      <c r="I29" s="44">
        <v>0</v>
      </c>
      <c r="J29" s="44">
        <v>0</v>
      </c>
      <c r="K29" s="45">
        <f t="shared" si="2"/>
        <v>631766.56000000006</v>
      </c>
      <c r="L29" s="45">
        <f>Table1[[#This Row],[Column3]]</f>
        <v>686</v>
      </c>
      <c r="M29" s="10">
        <f t="shared" si="3"/>
        <v>920.94</v>
      </c>
      <c r="N29" s="14">
        <f t="shared" si="4"/>
        <v>300.27</v>
      </c>
      <c r="O29" s="14">
        <f>Table1[[#This Row],[Column13]]*Table1[[#This Row],[Column3]]</f>
        <v>205985.22</v>
      </c>
      <c r="P29" s="15">
        <f>Table1[[#This Row],[Column14]]*P$3</f>
        <v>66028.154287729252</v>
      </c>
      <c r="Q29" s="22">
        <f t="shared" si="5"/>
        <v>25</v>
      </c>
      <c r="R29" s="22">
        <f t="shared" si="5"/>
        <v>6</v>
      </c>
    </row>
    <row r="30" spans="1:18" ht="18" customHeight="1">
      <c r="A30" s="40">
        <v>1162</v>
      </c>
      <c r="B30" s="41" t="s">
        <v>67</v>
      </c>
      <c r="C30" s="42">
        <v>983</v>
      </c>
      <c r="D30" s="43">
        <v>719055.01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5">
        <f t="shared" si="2"/>
        <v>719055.01</v>
      </c>
      <c r="L30" s="45">
        <f>Table1[[#This Row],[Column3]]</f>
        <v>983</v>
      </c>
      <c r="M30" s="10">
        <f t="shared" si="3"/>
        <v>731.49</v>
      </c>
      <c r="N30" s="14">
        <f t="shared" si="4"/>
        <v>110.82</v>
      </c>
      <c r="O30" s="14">
        <f>Table1[[#This Row],[Column13]]*Table1[[#This Row],[Column3]]</f>
        <v>108936.06</v>
      </c>
      <c r="P30" s="15">
        <f>Table1[[#This Row],[Column14]]*P$3</f>
        <v>34919.238269509486</v>
      </c>
      <c r="Q30" s="22">
        <f t="shared" si="5"/>
        <v>26</v>
      </c>
      <c r="R30" s="22">
        <f t="shared" si="5"/>
        <v>7</v>
      </c>
    </row>
    <row r="31" spans="1:18" ht="18" customHeight="1">
      <c r="A31" s="40">
        <v>1169</v>
      </c>
      <c r="B31" s="41" t="s">
        <v>68</v>
      </c>
      <c r="C31" s="42">
        <v>717</v>
      </c>
      <c r="D31" s="43">
        <v>494201.43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5">
        <f t="shared" si="2"/>
        <v>494201.43</v>
      </c>
      <c r="L31" s="45">
        <f>Table1[[#This Row],[Column3]]</f>
        <v>717</v>
      </c>
      <c r="M31" s="10">
        <f t="shared" si="3"/>
        <v>689.26</v>
      </c>
      <c r="N31" s="14">
        <f t="shared" si="4"/>
        <v>68.59</v>
      </c>
      <c r="O31" s="14">
        <f>Table1[[#This Row],[Column13]]*Table1[[#This Row],[Column3]]</f>
        <v>49179.03</v>
      </c>
      <c r="P31" s="15">
        <f>Table1[[#This Row],[Column14]]*P$3</f>
        <v>15764.240660377796</v>
      </c>
      <c r="Q31" s="22">
        <f t="shared" si="5"/>
        <v>27</v>
      </c>
      <c r="R31" s="22">
        <f t="shared" si="5"/>
        <v>8</v>
      </c>
    </row>
    <row r="32" spans="1:18" ht="18" customHeight="1">
      <c r="A32" s="40">
        <v>1204</v>
      </c>
      <c r="B32" s="41" t="s">
        <v>71</v>
      </c>
      <c r="C32" s="42">
        <v>432</v>
      </c>
      <c r="D32" s="43">
        <v>294540.5</v>
      </c>
      <c r="E32" s="44">
        <v>0</v>
      </c>
      <c r="F32" s="44">
        <v>950.64</v>
      </c>
      <c r="G32" s="44">
        <v>0</v>
      </c>
      <c r="H32" s="44">
        <v>0</v>
      </c>
      <c r="I32" s="44">
        <v>0</v>
      </c>
      <c r="J32" s="44">
        <v>0</v>
      </c>
      <c r="K32" s="45">
        <f t="shared" si="2"/>
        <v>293589.86</v>
      </c>
      <c r="L32" s="45">
        <f>Table1[[#This Row],[Column3]]</f>
        <v>432</v>
      </c>
      <c r="M32" s="10">
        <f t="shared" si="3"/>
        <v>679.61</v>
      </c>
      <c r="N32" s="14">
        <f t="shared" si="4"/>
        <v>58.94</v>
      </c>
      <c r="O32" s="14">
        <f>Table1[[#This Row],[Column13]]*Table1[[#This Row],[Column3]]</f>
        <v>25462.079999999998</v>
      </c>
      <c r="P32" s="15">
        <f>Table1[[#This Row],[Column14]]*P$3</f>
        <v>8161.8193126987708</v>
      </c>
      <c r="Q32" s="22">
        <f t="shared" si="5"/>
        <v>28</v>
      </c>
      <c r="R32" s="22">
        <f t="shared" si="5"/>
        <v>9</v>
      </c>
    </row>
    <row r="33" spans="1:18" ht="18" customHeight="1">
      <c r="A33" s="40">
        <v>1232</v>
      </c>
      <c r="B33" s="41" t="s">
        <v>73</v>
      </c>
      <c r="C33" s="42">
        <v>722</v>
      </c>
      <c r="D33" s="43">
        <v>481542.02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5">
        <f t="shared" si="2"/>
        <v>481542.02</v>
      </c>
      <c r="L33" s="45">
        <f>Table1[[#This Row],[Column3]]</f>
        <v>722</v>
      </c>
      <c r="M33" s="10">
        <f t="shared" si="3"/>
        <v>666.96</v>
      </c>
      <c r="N33" s="14">
        <f t="shared" si="4"/>
        <v>46.29</v>
      </c>
      <c r="O33" s="14">
        <f>Table1[[#This Row],[Column13]]*Table1[[#This Row],[Column3]]</f>
        <v>33421.379999999997</v>
      </c>
      <c r="P33" s="15">
        <f>Table1[[#This Row],[Column14]]*P$3</f>
        <v>10713.157163163592</v>
      </c>
      <c r="Q33" s="22">
        <f t="shared" si="5"/>
        <v>29</v>
      </c>
      <c r="R33" s="22">
        <f t="shared" si="5"/>
        <v>10</v>
      </c>
    </row>
    <row r="34" spans="1:18" ht="18" customHeight="1">
      <c r="A34" s="40">
        <v>1260</v>
      </c>
      <c r="B34" s="41" t="s">
        <v>76</v>
      </c>
      <c r="C34" s="42">
        <v>936</v>
      </c>
      <c r="D34" s="43">
        <v>671874.88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5">
        <f t="shared" si="2"/>
        <v>671874.88</v>
      </c>
      <c r="L34" s="45">
        <f>Table1[[#This Row],[Column3]]</f>
        <v>936</v>
      </c>
      <c r="M34" s="10">
        <f t="shared" si="3"/>
        <v>717.82</v>
      </c>
      <c r="N34" s="14">
        <f t="shared" si="4"/>
        <v>97.15</v>
      </c>
      <c r="O34" s="14">
        <f>Table1[[#This Row],[Column13]]*Table1[[#This Row],[Column3]]</f>
        <v>90932.400000000009</v>
      </c>
      <c r="P34" s="15">
        <f>Table1[[#This Row],[Column14]]*P$3</f>
        <v>29148.200715340219</v>
      </c>
      <c r="Q34" s="22">
        <f t="shared" si="5"/>
        <v>30</v>
      </c>
      <c r="R34" s="22">
        <f t="shared" si="5"/>
        <v>11</v>
      </c>
    </row>
    <row r="35" spans="1:18" ht="18" customHeight="1">
      <c r="A35" s="40">
        <v>1421</v>
      </c>
      <c r="B35" s="41" t="s">
        <v>422</v>
      </c>
      <c r="C35" s="42">
        <v>599</v>
      </c>
      <c r="D35" s="43">
        <v>462884.52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5">
        <f t="shared" si="2"/>
        <v>462884.52</v>
      </c>
      <c r="L35" s="45">
        <f>Table1[[#This Row],[Column3]]</f>
        <v>599</v>
      </c>
      <c r="M35" s="10">
        <f t="shared" si="3"/>
        <v>772.76</v>
      </c>
      <c r="N35" s="14">
        <f t="shared" si="4"/>
        <v>152.09</v>
      </c>
      <c r="O35" s="14">
        <f>Table1[[#This Row],[Column13]]*Table1[[#This Row],[Column3]]</f>
        <v>91101.91</v>
      </c>
      <c r="P35" s="15">
        <f>Table1[[#This Row],[Column14]]*P$3</f>
        <v>29202.536810101348</v>
      </c>
      <c r="Q35" s="22">
        <f t="shared" si="5"/>
        <v>31</v>
      </c>
      <c r="R35" s="22">
        <f t="shared" si="5"/>
        <v>12</v>
      </c>
    </row>
    <row r="36" spans="1:18" ht="18" customHeight="1">
      <c r="A36" s="40">
        <v>1491</v>
      </c>
      <c r="B36" s="41" t="s">
        <v>409</v>
      </c>
      <c r="C36" s="42">
        <v>409</v>
      </c>
      <c r="D36" s="43">
        <v>584836.27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5">
        <f t="shared" si="2"/>
        <v>584836.27</v>
      </c>
      <c r="L36" s="45">
        <f>Table1[[#This Row],[Column3]]</f>
        <v>409</v>
      </c>
      <c r="M36" s="10">
        <f t="shared" si="3"/>
        <v>1429.92</v>
      </c>
      <c r="N36" s="14">
        <f t="shared" si="4"/>
        <v>809.25</v>
      </c>
      <c r="O36" s="14">
        <f>Table1[[#This Row],[Column13]]*Table1[[#This Row],[Column3]]</f>
        <v>330983.25</v>
      </c>
      <c r="P36" s="15">
        <f>Table1[[#This Row],[Column14]]*P$3</f>
        <v>106096.02522770353</v>
      </c>
      <c r="Q36" s="22">
        <f t="shared" si="5"/>
        <v>32</v>
      </c>
      <c r="R36" s="22">
        <f t="shared" si="5"/>
        <v>13</v>
      </c>
    </row>
    <row r="37" spans="1:18" ht="18" customHeight="1">
      <c r="A37" s="40">
        <v>1499</v>
      </c>
      <c r="B37" s="41" t="s">
        <v>84</v>
      </c>
      <c r="C37" s="42">
        <v>978</v>
      </c>
      <c r="D37" s="43">
        <v>1011753.44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5">
        <f t="shared" ref="K37:K68" si="6">D37-E37-F37-G37-H37-I37-J37</f>
        <v>1011753.44</v>
      </c>
      <c r="L37" s="45">
        <f>Table1[[#This Row],[Column3]]</f>
        <v>978</v>
      </c>
      <c r="M37" s="10">
        <f t="shared" ref="M37:M68" si="7">ROUND((K37/C37),2)</f>
        <v>1034.51</v>
      </c>
      <c r="N37" s="14">
        <f t="shared" ref="N37:N68" si="8">ROUND((M37-N$3),2)</f>
        <v>413.84</v>
      </c>
      <c r="O37" s="14">
        <f>Table1[[#This Row],[Column13]]*Table1[[#This Row],[Column3]]</f>
        <v>404735.51999999996</v>
      </c>
      <c r="P37" s="15">
        <f>Table1[[#This Row],[Column14]]*P$3</f>
        <v>129737.1692992552</v>
      </c>
      <c r="Q37" s="22">
        <f t="shared" si="5"/>
        <v>33</v>
      </c>
      <c r="R37" s="22">
        <f t="shared" si="5"/>
        <v>14</v>
      </c>
    </row>
    <row r="38" spans="1:18" ht="18" customHeight="1">
      <c r="A38" s="40">
        <v>1561</v>
      </c>
      <c r="B38" s="41" t="s">
        <v>88</v>
      </c>
      <c r="C38" s="42">
        <v>663</v>
      </c>
      <c r="D38" s="43">
        <v>470545.02</v>
      </c>
      <c r="E38" s="44">
        <v>1853.49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5">
        <f t="shared" si="6"/>
        <v>468691.53</v>
      </c>
      <c r="L38" s="45">
        <f>Table1[[#This Row],[Column3]]</f>
        <v>663</v>
      </c>
      <c r="M38" s="10">
        <f t="shared" si="7"/>
        <v>706.93</v>
      </c>
      <c r="N38" s="14">
        <f t="shared" si="8"/>
        <v>86.26</v>
      </c>
      <c r="O38" s="14">
        <f>Table1[[#This Row],[Column13]]*Table1[[#This Row],[Column3]]</f>
        <v>57190.380000000005</v>
      </c>
      <c r="P38" s="15">
        <f>Table1[[#This Row],[Column14]]*P$3</f>
        <v>18332.263035250129</v>
      </c>
      <c r="Q38" s="22">
        <f t="shared" si="5"/>
        <v>34</v>
      </c>
      <c r="R38" s="22">
        <f t="shared" si="5"/>
        <v>15</v>
      </c>
    </row>
    <row r="39" spans="1:18" ht="18" customHeight="1">
      <c r="A39" s="40">
        <v>1582</v>
      </c>
      <c r="B39" s="41" t="s">
        <v>90</v>
      </c>
      <c r="C39" s="42">
        <v>375</v>
      </c>
      <c r="D39" s="43">
        <v>383086.55</v>
      </c>
      <c r="E39" s="44">
        <v>0</v>
      </c>
      <c r="F39" s="44">
        <v>100</v>
      </c>
      <c r="G39" s="44">
        <v>0</v>
      </c>
      <c r="H39" s="44">
        <v>0</v>
      </c>
      <c r="I39" s="44">
        <v>0</v>
      </c>
      <c r="J39" s="44">
        <v>0</v>
      </c>
      <c r="K39" s="45">
        <f t="shared" si="6"/>
        <v>382986.55</v>
      </c>
      <c r="L39" s="45">
        <f>Table1[[#This Row],[Column3]]</f>
        <v>375</v>
      </c>
      <c r="M39" s="10">
        <f t="shared" si="7"/>
        <v>1021.3</v>
      </c>
      <c r="N39" s="14">
        <f t="shared" si="8"/>
        <v>400.63</v>
      </c>
      <c r="O39" s="14">
        <f>Table1[[#This Row],[Column13]]*Table1[[#This Row],[Column3]]</f>
        <v>150236.25</v>
      </c>
      <c r="P39" s="15">
        <f>Table1[[#This Row],[Column14]]*P$3</f>
        <v>48157.932373059892</v>
      </c>
      <c r="Q39" s="22">
        <f t="shared" si="5"/>
        <v>35</v>
      </c>
      <c r="R39" s="23">
        <f t="shared" si="5"/>
        <v>16</v>
      </c>
    </row>
    <row r="40" spans="1:18" ht="18" customHeight="1">
      <c r="A40" s="40">
        <v>1659</v>
      </c>
      <c r="B40" s="41" t="s">
        <v>95</v>
      </c>
      <c r="C40" s="42">
        <v>1747</v>
      </c>
      <c r="D40" s="43">
        <v>1458535.28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5">
        <f t="shared" si="6"/>
        <v>1458535.28</v>
      </c>
      <c r="L40" s="45">
        <f>Table1[[#This Row],[Column3]]</f>
        <v>1747</v>
      </c>
      <c r="M40" s="10">
        <f t="shared" si="7"/>
        <v>834.88</v>
      </c>
      <c r="N40" s="14">
        <f t="shared" si="8"/>
        <v>214.21</v>
      </c>
      <c r="O40" s="14">
        <f>Table1[[#This Row],[Column13]]*Table1[[#This Row],[Column3]]</f>
        <v>374224.87</v>
      </c>
      <c r="P40" s="15">
        <f>Table1[[#This Row],[Column14]]*P$3</f>
        <v>119957.04087247339</v>
      </c>
      <c r="Q40" s="22">
        <f t="shared" si="5"/>
        <v>36</v>
      </c>
      <c r="R40" s="22">
        <v>1</v>
      </c>
    </row>
    <row r="41" spans="1:18" ht="18" customHeight="1">
      <c r="A41" s="40">
        <v>1666</v>
      </c>
      <c r="B41" s="41" t="s">
        <v>96</v>
      </c>
      <c r="C41" s="42">
        <v>330</v>
      </c>
      <c r="D41" s="43">
        <v>246646.07</v>
      </c>
      <c r="E41" s="44">
        <v>0</v>
      </c>
      <c r="F41" s="44">
        <v>90</v>
      </c>
      <c r="G41" s="44">
        <v>0</v>
      </c>
      <c r="H41" s="44">
        <v>0</v>
      </c>
      <c r="I41" s="44">
        <v>0</v>
      </c>
      <c r="J41" s="44">
        <v>0</v>
      </c>
      <c r="K41" s="45">
        <f t="shared" si="6"/>
        <v>246556.07</v>
      </c>
      <c r="L41" s="45">
        <f>Table1[[#This Row],[Column3]]</f>
        <v>330</v>
      </c>
      <c r="M41" s="10">
        <f t="shared" si="7"/>
        <v>747.14</v>
      </c>
      <c r="N41" s="14">
        <f t="shared" si="8"/>
        <v>126.47</v>
      </c>
      <c r="O41" s="14">
        <f>Table1[[#This Row],[Column13]]*Table1[[#This Row],[Column3]]</f>
        <v>41735.1</v>
      </c>
      <c r="P41" s="15">
        <f>Table1[[#This Row],[Column14]]*P$3</f>
        <v>13378.103642648774</v>
      </c>
      <c r="Q41" s="22">
        <f t="shared" si="5"/>
        <v>37</v>
      </c>
      <c r="R41" s="22">
        <f t="shared" si="5"/>
        <v>2</v>
      </c>
    </row>
    <row r="42" spans="1:18" ht="18" customHeight="1">
      <c r="A42" s="40">
        <v>1687</v>
      </c>
      <c r="B42" s="41" t="s">
        <v>98</v>
      </c>
      <c r="C42" s="42">
        <v>237</v>
      </c>
      <c r="D42" s="43">
        <v>176561.5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5">
        <f t="shared" si="6"/>
        <v>176561.5</v>
      </c>
      <c r="L42" s="45">
        <f>Table1[[#This Row],[Column3]]</f>
        <v>237</v>
      </c>
      <c r="M42" s="10">
        <f t="shared" si="7"/>
        <v>744.99</v>
      </c>
      <c r="N42" s="14">
        <f t="shared" si="8"/>
        <v>124.32</v>
      </c>
      <c r="O42" s="14">
        <f>Table1[[#This Row],[Column13]]*Table1[[#This Row],[Column3]]</f>
        <v>29463.84</v>
      </c>
      <c r="P42" s="15">
        <f>Table1[[#This Row],[Column14]]*P$3</f>
        <v>9444.5755546391574</v>
      </c>
      <c r="Q42" s="22">
        <f t="shared" si="5"/>
        <v>38</v>
      </c>
      <c r="R42" s="22">
        <f t="shared" si="5"/>
        <v>3</v>
      </c>
    </row>
    <row r="43" spans="1:18" ht="18" customHeight="1">
      <c r="A43" s="40">
        <v>5757</v>
      </c>
      <c r="B43" s="41" t="s">
        <v>344</v>
      </c>
      <c r="C43" s="42">
        <v>623</v>
      </c>
      <c r="D43" s="43">
        <v>493344.5</v>
      </c>
      <c r="E43" s="44">
        <v>0</v>
      </c>
      <c r="F43" s="44">
        <v>90</v>
      </c>
      <c r="G43" s="44">
        <v>0</v>
      </c>
      <c r="H43" s="44">
        <v>0</v>
      </c>
      <c r="I43" s="44">
        <v>0</v>
      </c>
      <c r="J43" s="44">
        <v>0</v>
      </c>
      <c r="K43" s="45">
        <f t="shared" si="6"/>
        <v>493254.5</v>
      </c>
      <c r="L43" s="45">
        <f>Table1[[#This Row],[Column3]]</f>
        <v>623</v>
      </c>
      <c r="M43" s="10">
        <f t="shared" si="7"/>
        <v>791.74</v>
      </c>
      <c r="N43" s="14">
        <f t="shared" si="8"/>
        <v>171.07</v>
      </c>
      <c r="O43" s="14">
        <f>Table1[[#This Row],[Column13]]*Table1[[#This Row],[Column3]]</f>
        <v>106576.61</v>
      </c>
      <c r="P43" s="15">
        <f>Table1[[#This Row],[Column14]]*P$3</f>
        <v>34162.921245238605</v>
      </c>
      <c r="Q43" s="22">
        <f t="shared" si="5"/>
        <v>39</v>
      </c>
      <c r="R43" s="22">
        <f t="shared" si="5"/>
        <v>4</v>
      </c>
    </row>
    <row r="44" spans="1:18" ht="18" customHeight="1">
      <c r="A44" s="40">
        <v>1855</v>
      </c>
      <c r="B44" s="41" t="s">
        <v>103</v>
      </c>
      <c r="C44" s="42">
        <v>482</v>
      </c>
      <c r="D44" s="43">
        <v>448099.98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5">
        <f t="shared" si="6"/>
        <v>448099.98</v>
      </c>
      <c r="L44" s="45">
        <f>Table1[[#This Row],[Column3]]</f>
        <v>482</v>
      </c>
      <c r="M44" s="10">
        <f t="shared" si="7"/>
        <v>929.67</v>
      </c>
      <c r="N44" s="14">
        <f t="shared" si="8"/>
        <v>309</v>
      </c>
      <c r="O44" s="14">
        <f>Table1[[#This Row],[Column13]]*Table1[[#This Row],[Column3]]</f>
        <v>148938</v>
      </c>
      <c r="P44" s="15">
        <f>Table1[[#This Row],[Column14]]*P$3</f>
        <v>47741.780906930217</v>
      </c>
      <c r="Q44" s="22">
        <f t="shared" si="5"/>
        <v>40</v>
      </c>
      <c r="R44" s="22">
        <f t="shared" si="5"/>
        <v>5</v>
      </c>
    </row>
    <row r="45" spans="1:18" ht="18" customHeight="1">
      <c r="A45" s="40">
        <v>1890</v>
      </c>
      <c r="B45" s="41" t="s">
        <v>106</v>
      </c>
      <c r="C45" s="42">
        <v>737</v>
      </c>
      <c r="D45" s="43">
        <v>912193.63</v>
      </c>
      <c r="E45" s="44">
        <v>0</v>
      </c>
      <c r="F45" s="44">
        <v>0</v>
      </c>
      <c r="G45" s="44">
        <v>233017.9</v>
      </c>
      <c r="H45" s="44">
        <v>0</v>
      </c>
      <c r="I45" s="44">
        <v>0</v>
      </c>
      <c r="J45" s="44">
        <v>0</v>
      </c>
      <c r="K45" s="45">
        <f t="shared" si="6"/>
        <v>679175.73</v>
      </c>
      <c r="L45" s="45">
        <f>Table1[[#This Row],[Column3]]</f>
        <v>737</v>
      </c>
      <c r="M45" s="10">
        <f t="shared" si="7"/>
        <v>921.54</v>
      </c>
      <c r="N45" s="14">
        <f t="shared" si="8"/>
        <v>300.87</v>
      </c>
      <c r="O45" s="14">
        <f>Table1[[#This Row],[Column13]]*Table1[[#This Row],[Column3]]</f>
        <v>221741.19</v>
      </c>
      <c r="P45" s="15">
        <f>Table1[[#This Row],[Column14]]*P$3</f>
        <v>71078.699264270937</v>
      </c>
      <c r="Q45" s="22">
        <f t="shared" si="5"/>
        <v>41</v>
      </c>
      <c r="R45" s="22">
        <f t="shared" si="5"/>
        <v>6</v>
      </c>
    </row>
    <row r="46" spans="1:18" ht="18" customHeight="1">
      <c r="A46" s="40">
        <v>4843</v>
      </c>
      <c r="B46" s="41" t="s">
        <v>295</v>
      </c>
      <c r="C46" s="42">
        <v>171</v>
      </c>
      <c r="D46" s="43">
        <v>143962.89000000001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5">
        <f t="shared" si="6"/>
        <v>143962.89000000001</v>
      </c>
      <c r="L46" s="45">
        <f>Table1[[#This Row],[Column3]]</f>
        <v>171</v>
      </c>
      <c r="M46" s="10">
        <f t="shared" si="7"/>
        <v>841.89</v>
      </c>
      <c r="N46" s="14">
        <f t="shared" si="8"/>
        <v>221.22</v>
      </c>
      <c r="O46" s="14">
        <f>Table1[[#This Row],[Column13]]*Table1[[#This Row],[Column3]]</f>
        <v>37828.620000000003</v>
      </c>
      <c r="P46" s="15">
        <f>Table1[[#This Row],[Column14]]*P$3</f>
        <v>12125.889215992685</v>
      </c>
      <c r="Q46" s="22">
        <f t="shared" si="5"/>
        <v>42</v>
      </c>
      <c r="R46" s="22">
        <f t="shared" si="5"/>
        <v>7</v>
      </c>
    </row>
    <row r="47" spans="1:18" ht="18" customHeight="1">
      <c r="A47" s="40">
        <v>2114</v>
      </c>
      <c r="B47" s="41" t="s">
        <v>116</v>
      </c>
      <c r="C47" s="42">
        <v>575</v>
      </c>
      <c r="D47" s="43">
        <v>560253.13</v>
      </c>
      <c r="E47" s="44">
        <v>0</v>
      </c>
      <c r="F47" s="44">
        <v>1944</v>
      </c>
      <c r="G47" s="44">
        <v>0</v>
      </c>
      <c r="H47" s="44">
        <v>0</v>
      </c>
      <c r="I47" s="44">
        <v>0</v>
      </c>
      <c r="J47" s="44">
        <v>0</v>
      </c>
      <c r="K47" s="45">
        <f t="shared" si="6"/>
        <v>558309.13</v>
      </c>
      <c r="L47" s="45">
        <f>Table1[[#This Row],[Column3]]</f>
        <v>575</v>
      </c>
      <c r="M47" s="10">
        <f t="shared" si="7"/>
        <v>970.97</v>
      </c>
      <c r="N47" s="14">
        <f t="shared" si="8"/>
        <v>350.3</v>
      </c>
      <c r="O47" s="14">
        <f>Table1[[#This Row],[Column13]]*Table1[[#This Row],[Column3]]</f>
        <v>201422.5</v>
      </c>
      <c r="P47" s="15">
        <f>Table1[[#This Row],[Column14]]*P$3</f>
        <v>64565.583428850601</v>
      </c>
      <c r="Q47" s="22">
        <f t="shared" si="5"/>
        <v>43</v>
      </c>
      <c r="R47" s="22">
        <f t="shared" si="5"/>
        <v>8</v>
      </c>
    </row>
    <row r="48" spans="1:18" ht="18" customHeight="1">
      <c r="A48" s="40">
        <v>2128</v>
      </c>
      <c r="B48" s="41" t="s">
        <v>117</v>
      </c>
      <c r="C48" s="42">
        <v>604</v>
      </c>
      <c r="D48" s="43">
        <v>551272.94999999995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5">
        <f t="shared" si="6"/>
        <v>551272.94999999995</v>
      </c>
      <c r="L48" s="45">
        <f>Table1[[#This Row],[Column3]]</f>
        <v>604</v>
      </c>
      <c r="M48" s="10">
        <f t="shared" si="7"/>
        <v>912.7</v>
      </c>
      <c r="N48" s="14">
        <f t="shared" si="8"/>
        <v>292.02999999999997</v>
      </c>
      <c r="O48" s="14">
        <f>Table1[[#This Row],[Column13]]*Table1[[#This Row],[Column3]]</f>
        <v>176386.12</v>
      </c>
      <c r="P48" s="15">
        <f>Table1[[#This Row],[Column14]]*P$3</f>
        <v>56540.221407991921</v>
      </c>
      <c r="Q48" s="22">
        <f t="shared" si="5"/>
        <v>44</v>
      </c>
      <c r="R48" s="22">
        <f t="shared" si="5"/>
        <v>9</v>
      </c>
    </row>
    <row r="49" spans="1:18" ht="18" customHeight="1">
      <c r="A49" s="40">
        <v>2135</v>
      </c>
      <c r="B49" s="41" t="s">
        <v>118</v>
      </c>
      <c r="C49" s="42">
        <v>410</v>
      </c>
      <c r="D49" s="43">
        <v>444057.44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5">
        <f t="shared" si="6"/>
        <v>444057.44</v>
      </c>
      <c r="L49" s="45">
        <f>Table1[[#This Row],[Column3]]</f>
        <v>410</v>
      </c>
      <c r="M49" s="10">
        <f t="shared" si="7"/>
        <v>1083.07</v>
      </c>
      <c r="N49" s="14">
        <f t="shared" si="8"/>
        <v>462.4</v>
      </c>
      <c r="O49" s="14">
        <f>Table1[[#This Row],[Column13]]*Table1[[#This Row],[Column3]]</f>
        <v>189584</v>
      </c>
      <c r="P49" s="15">
        <f>Table1[[#This Row],[Column14]]*P$3</f>
        <v>60770.775701697734</v>
      </c>
      <c r="Q49" s="22">
        <f t="shared" si="5"/>
        <v>45</v>
      </c>
      <c r="R49" s="22">
        <f t="shared" si="5"/>
        <v>10</v>
      </c>
    </row>
    <row r="50" spans="1:18" ht="18" customHeight="1">
      <c r="A50" s="40">
        <v>2142</v>
      </c>
      <c r="B50" s="41" t="s">
        <v>119</v>
      </c>
      <c r="C50" s="42">
        <v>180</v>
      </c>
      <c r="D50" s="43">
        <v>199331.3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5">
        <f t="shared" si="6"/>
        <v>199331.3</v>
      </c>
      <c r="L50" s="45">
        <f>Table1[[#This Row],[Column3]]</f>
        <v>180</v>
      </c>
      <c r="M50" s="10">
        <f t="shared" si="7"/>
        <v>1107.4000000000001</v>
      </c>
      <c r="N50" s="14">
        <f t="shared" si="8"/>
        <v>486.73</v>
      </c>
      <c r="O50" s="14">
        <f>Table1[[#This Row],[Column13]]*Table1[[#This Row],[Column3]]</f>
        <v>87611.400000000009</v>
      </c>
      <c r="P50" s="15">
        <f>Table1[[#This Row],[Column14]]*P$3</f>
        <v>28083.660743057018</v>
      </c>
      <c r="Q50" s="22">
        <f t="shared" si="5"/>
        <v>46</v>
      </c>
      <c r="R50" s="22">
        <f t="shared" si="5"/>
        <v>11</v>
      </c>
    </row>
    <row r="51" spans="1:18" ht="18" customHeight="1">
      <c r="A51" s="40">
        <v>2184</v>
      </c>
      <c r="B51" s="41" t="s">
        <v>120</v>
      </c>
      <c r="C51" s="42">
        <v>940</v>
      </c>
      <c r="D51" s="43">
        <v>883187.28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5">
        <f t="shared" si="6"/>
        <v>883187.28</v>
      </c>
      <c r="L51" s="45">
        <f>Table1[[#This Row],[Column3]]</f>
        <v>940</v>
      </c>
      <c r="M51" s="10">
        <f t="shared" si="7"/>
        <v>939.56</v>
      </c>
      <c r="N51" s="14">
        <f t="shared" si="8"/>
        <v>318.89</v>
      </c>
      <c r="O51" s="14">
        <f>Table1[[#This Row],[Column13]]*Table1[[#This Row],[Column3]]</f>
        <v>299756.59999999998</v>
      </c>
      <c r="P51" s="15">
        <f>Table1[[#This Row],[Column14]]*P$3</f>
        <v>96086.384419062408</v>
      </c>
      <c r="Q51" s="22">
        <f t="shared" si="5"/>
        <v>47</v>
      </c>
      <c r="R51" s="22">
        <f t="shared" si="5"/>
        <v>12</v>
      </c>
    </row>
    <row r="52" spans="1:18" ht="18" customHeight="1">
      <c r="A52" s="40">
        <v>2212</v>
      </c>
      <c r="B52" s="41" t="s">
        <v>122</v>
      </c>
      <c r="C52" s="42">
        <v>116</v>
      </c>
      <c r="D52" s="43">
        <v>87623.88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5">
        <f t="shared" si="6"/>
        <v>87623.88</v>
      </c>
      <c r="L52" s="45">
        <f>Table1[[#This Row],[Column3]]</f>
        <v>116</v>
      </c>
      <c r="M52" s="10">
        <f t="shared" si="7"/>
        <v>755.38</v>
      </c>
      <c r="N52" s="14">
        <f t="shared" si="8"/>
        <v>134.71</v>
      </c>
      <c r="O52" s="14">
        <f>Table1[[#This Row],[Column13]]*Table1[[#This Row],[Column3]]</f>
        <v>15626.36</v>
      </c>
      <c r="P52" s="15">
        <f>Table1[[#This Row],[Column14]]*P$3</f>
        <v>5008.9987477528775</v>
      </c>
      <c r="Q52" s="22">
        <f t="shared" si="5"/>
        <v>48</v>
      </c>
      <c r="R52" s="22">
        <f t="shared" si="5"/>
        <v>13</v>
      </c>
    </row>
    <row r="53" spans="1:18" ht="18" customHeight="1">
      <c r="A53" s="40">
        <v>2233</v>
      </c>
      <c r="B53" s="41" t="s">
        <v>125</v>
      </c>
      <c r="C53" s="42">
        <v>858</v>
      </c>
      <c r="D53" s="43">
        <v>626725.31000000006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5">
        <f t="shared" si="6"/>
        <v>626725.31000000006</v>
      </c>
      <c r="L53" s="45">
        <f>Table1[[#This Row],[Column3]]</f>
        <v>858</v>
      </c>
      <c r="M53" s="10">
        <f t="shared" si="7"/>
        <v>730.45</v>
      </c>
      <c r="N53" s="14">
        <f t="shared" si="8"/>
        <v>109.78</v>
      </c>
      <c r="O53" s="14">
        <f>Table1[[#This Row],[Column13]]*Table1[[#This Row],[Column3]]</f>
        <v>94191.24</v>
      </c>
      <c r="P53" s="15">
        <f>Table1[[#This Row],[Column14]]*P$3</f>
        <v>30192.815422740212</v>
      </c>
      <c r="Q53" s="22">
        <f t="shared" si="5"/>
        <v>49</v>
      </c>
      <c r="R53" s="22">
        <f t="shared" si="5"/>
        <v>14</v>
      </c>
    </row>
    <row r="54" spans="1:18" ht="18" customHeight="1">
      <c r="A54" s="40">
        <v>2394</v>
      </c>
      <c r="B54" s="41" t="s">
        <v>131</v>
      </c>
      <c r="C54" s="42">
        <v>415</v>
      </c>
      <c r="D54" s="43">
        <v>343277.27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5">
        <f t="shared" si="6"/>
        <v>343277.27</v>
      </c>
      <c r="L54" s="45">
        <f>Table1[[#This Row],[Column3]]</f>
        <v>415</v>
      </c>
      <c r="M54" s="10">
        <f t="shared" si="7"/>
        <v>827.17</v>
      </c>
      <c r="N54" s="14">
        <f t="shared" si="8"/>
        <v>206.5</v>
      </c>
      <c r="O54" s="14">
        <f>Table1[[#This Row],[Column13]]*Table1[[#This Row],[Column3]]</f>
        <v>85697.5</v>
      </c>
      <c r="P54" s="15">
        <f>Table1[[#This Row],[Column14]]*P$3</f>
        <v>27470.163888810457</v>
      </c>
      <c r="Q54" s="22">
        <f t="shared" si="5"/>
        <v>50</v>
      </c>
      <c r="R54" s="22">
        <f t="shared" si="5"/>
        <v>15</v>
      </c>
    </row>
    <row r="55" spans="1:18" ht="18" customHeight="1">
      <c r="A55" s="40">
        <v>2478</v>
      </c>
      <c r="B55" s="41" t="s">
        <v>138</v>
      </c>
      <c r="C55" s="42">
        <v>1816</v>
      </c>
      <c r="D55" s="43">
        <v>1261447.79</v>
      </c>
      <c r="E55" s="44">
        <v>329.99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5">
        <f t="shared" si="6"/>
        <v>1261117.8</v>
      </c>
      <c r="L55" s="45">
        <f>Table1[[#This Row],[Column3]]</f>
        <v>1816</v>
      </c>
      <c r="M55" s="10">
        <f t="shared" si="7"/>
        <v>694.45</v>
      </c>
      <c r="N55" s="14">
        <f t="shared" si="8"/>
        <v>73.78</v>
      </c>
      <c r="O55" s="14">
        <f>Table1[[#This Row],[Column13]]*Table1[[#This Row],[Column3]]</f>
        <v>133984.48000000001</v>
      </c>
      <c r="P55" s="15">
        <f>Table1[[#This Row],[Column14]]*P$3</f>
        <v>42948.459688521223</v>
      </c>
      <c r="Q55" s="22">
        <f t="shared" si="5"/>
        <v>51</v>
      </c>
      <c r="R55" s="22">
        <f t="shared" si="5"/>
        <v>16</v>
      </c>
    </row>
    <row r="56" spans="1:18" ht="18" customHeight="1">
      <c r="A56" s="40">
        <v>2523</v>
      </c>
      <c r="B56" s="41" t="s">
        <v>140</v>
      </c>
      <c r="C56" s="42">
        <v>68</v>
      </c>
      <c r="D56" s="43">
        <v>77603.88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5">
        <f t="shared" si="6"/>
        <v>77603.88</v>
      </c>
      <c r="L56" s="45">
        <f>Table1[[#This Row],[Column3]]</f>
        <v>68</v>
      </c>
      <c r="M56" s="10">
        <f t="shared" si="7"/>
        <v>1141.23</v>
      </c>
      <c r="N56" s="14">
        <f t="shared" si="8"/>
        <v>520.55999999999995</v>
      </c>
      <c r="O56" s="14">
        <f>Table1[[#This Row],[Column13]]*Table1[[#This Row],[Column3]]</f>
        <v>35398.079999999994</v>
      </c>
      <c r="P56" s="15">
        <f>Table1[[#This Row],[Column14]]*P$3</f>
        <v>11346.784433025743</v>
      </c>
      <c r="Q56" s="22">
        <f t="shared" si="5"/>
        <v>52</v>
      </c>
      <c r="R56" s="22">
        <f t="shared" si="5"/>
        <v>17</v>
      </c>
    </row>
    <row r="57" spans="1:18" ht="18" customHeight="1">
      <c r="A57" s="40">
        <v>2541</v>
      </c>
      <c r="B57" s="41" t="s">
        <v>143</v>
      </c>
      <c r="C57" s="42">
        <v>501</v>
      </c>
      <c r="D57" s="43">
        <v>346130.95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5">
        <f t="shared" si="6"/>
        <v>346130.95</v>
      </c>
      <c r="L57" s="45">
        <f>Table1[[#This Row],[Column3]]</f>
        <v>501</v>
      </c>
      <c r="M57" s="10">
        <f t="shared" si="7"/>
        <v>690.88</v>
      </c>
      <c r="N57" s="14">
        <f t="shared" si="8"/>
        <v>70.209999999999994</v>
      </c>
      <c r="O57" s="14">
        <f>Table1[[#This Row],[Column13]]*Table1[[#This Row],[Column3]]</f>
        <v>35175.21</v>
      </c>
      <c r="P57" s="15">
        <f>Table1[[#This Row],[Column14]]*P$3</f>
        <v>11275.343895951743</v>
      </c>
      <c r="Q57" s="22">
        <f t="shared" si="5"/>
        <v>53</v>
      </c>
      <c r="R57" s="22">
        <f t="shared" si="5"/>
        <v>18</v>
      </c>
    </row>
    <row r="58" spans="1:18" ht="18" customHeight="1">
      <c r="A58" s="40">
        <v>2605</v>
      </c>
      <c r="B58" s="41" t="s">
        <v>148</v>
      </c>
      <c r="C58" s="42">
        <v>876</v>
      </c>
      <c r="D58" s="43">
        <v>561151.07999999996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5">
        <f t="shared" si="6"/>
        <v>561151.07999999996</v>
      </c>
      <c r="L58" s="45">
        <f>Table1[[#This Row],[Column3]]</f>
        <v>876</v>
      </c>
      <c r="M58" s="10">
        <f t="shared" si="7"/>
        <v>640.58000000000004</v>
      </c>
      <c r="N58" s="14">
        <f t="shared" si="8"/>
        <v>19.91</v>
      </c>
      <c r="O58" s="14">
        <f>Table1[[#This Row],[Column13]]*Table1[[#This Row],[Column3]]</f>
        <v>17441.16</v>
      </c>
      <c r="P58" s="15">
        <f>Table1[[#This Row],[Column14]]*P$3</f>
        <v>5590.729293281197</v>
      </c>
      <c r="Q58" s="22">
        <f t="shared" si="5"/>
        <v>54</v>
      </c>
      <c r="R58" s="22">
        <f t="shared" si="5"/>
        <v>19</v>
      </c>
    </row>
    <row r="59" spans="1:18" ht="18" customHeight="1">
      <c r="A59" s="40">
        <v>2618</v>
      </c>
      <c r="B59" s="41" t="s">
        <v>150</v>
      </c>
      <c r="C59" s="42">
        <v>636</v>
      </c>
      <c r="D59" s="43">
        <v>672482.4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5">
        <f t="shared" si="6"/>
        <v>672482.4</v>
      </c>
      <c r="L59" s="45">
        <f>Table1[[#This Row],[Column3]]</f>
        <v>636</v>
      </c>
      <c r="M59" s="10">
        <f t="shared" si="7"/>
        <v>1057.3599999999999</v>
      </c>
      <c r="N59" s="14">
        <f t="shared" si="8"/>
        <v>436.69</v>
      </c>
      <c r="O59" s="14">
        <f>Table1[[#This Row],[Column13]]*Table1[[#This Row],[Column3]]</f>
        <v>277734.84000000003</v>
      </c>
      <c r="P59" s="15">
        <f>Table1[[#This Row],[Column14]]*P$3</f>
        <v>89027.352868316477</v>
      </c>
      <c r="Q59" s="22">
        <f t="shared" si="5"/>
        <v>55</v>
      </c>
      <c r="R59" s="22">
        <f t="shared" si="5"/>
        <v>20</v>
      </c>
    </row>
    <row r="60" spans="1:18" ht="18" customHeight="1">
      <c r="A60" s="40">
        <v>2632</v>
      </c>
      <c r="B60" s="41" t="s">
        <v>152</v>
      </c>
      <c r="C60" s="42">
        <v>365</v>
      </c>
      <c r="D60" s="43">
        <v>298278.2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5">
        <f t="shared" si="6"/>
        <v>298278.2</v>
      </c>
      <c r="L60" s="45">
        <f>Table1[[#This Row],[Column3]]</f>
        <v>365</v>
      </c>
      <c r="M60" s="10">
        <f t="shared" si="7"/>
        <v>817.2</v>
      </c>
      <c r="N60" s="14">
        <f t="shared" si="8"/>
        <v>196.53</v>
      </c>
      <c r="O60" s="14">
        <f>Table1[[#This Row],[Column13]]*Table1[[#This Row],[Column3]]</f>
        <v>71733.45</v>
      </c>
      <c r="P60" s="15">
        <f>Table1[[#This Row],[Column14]]*P$3</f>
        <v>22994.015319114216</v>
      </c>
      <c r="Q60" s="22">
        <f t="shared" si="5"/>
        <v>56</v>
      </c>
      <c r="R60" s="22">
        <f t="shared" si="5"/>
        <v>21</v>
      </c>
    </row>
    <row r="61" spans="1:18" ht="18" customHeight="1">
      <c r="A61" s="40">
        <v>2660</v>
      </c>
      <c r="B61" s="41" t="s">
        <v>155</v>
      </c>
      <c r="C61" s="42">
        <v>337</v>
      </c>
      <c r="D61" s="43">
        <v>309900.82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5">
        <f t="shared" si="6"/>
        <v>309900.82</v>
      </c>
      <c r="L61" s="45">
        <f>Table1[[#This Row],[Column3]]</f>
        <v>337</v>
      </c>
      <c r="M61" s="10">
        <f t="shared" si="7"/>
        <v>919.59</v>
      </c>
      <c r="N61" s="14">
        <f t="shared" si="8"/>
        <v>298.92</v>
      </c>
      <c r="O61" s="14">
        <f>Table1[[#This Row],[Column13]]*Table1[[#This Row],[Column3]]</f>
        <v>100736.04000000001</v>
      </c>
      <c r="P61" s="15">
        <f>Table1[[#This Row],[Column14]]*P$3</f>
        <v>32290.738099825154</v>
      </c>
      <c r="Q61" s="22">
        <f t="shared" si="5"/>
        <v>57</v>
      </c>
      <c r="R61" s="22">
        <f t="shared" si="5"/>
        <v>22</v>
      </c>
    </row>
    <row r="62" spans="1:18" ht="18" customHeight="1">
      <c r="A62" s="40">
        <v>5960</v>
      </c>
      <c r="B62" s="41" t="s">
        <v>352</v>
      </c>
      <c r="C62" s="42">
        <v>470</v>
      </c>
      <c r="D62" s="43">
        <v>300505.65000000002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5">
        <f t="shared" si="6"/>
        <v>300505.65000000002</v>
      </c>
      <c r="L62" s="45">
        <f>Table1[[#This Row],[Column3]]</f>
        <v>470</v>
      </c>
      <c r="M62" s="10">
        <f t="shared" si="7"/>
        <v>639.37</v>
      </c>
      <c r="N62" s="14">
        <f t="shared" si="8"/>
        <v>18.7</v>
      </c>
      <c r="O62" s="14">
        <f>Table1[[#This Row],[Column13]]*Table1[[#This Row],[Column3]]</f>
        <v>8789</v>
      </c>
      <c r="P62" s="15">
        <f>Table1[[#This Row],[Column14]]*P$3</f>
        <v>2817.296542124976</v>
      </c>
      <c r="Q62" s="22">
        <f t="shared" si="5"/>
        <v>58</v>
      </c>
      <c r="R62" s="22">
        <f t="shared" si="5"/>
        <v>23</v>
      </c>
    </row>
    <row r="63" spans="1:18" ht="18" customHeight="1">
      <c r="A63" s="40">
        <v>1848</v>
      </c>
      <c r="B63" s="41" t="s">
        <v>410</v>
      </c>
      <c r="C63" s="42">
        <v>534</v>
      </c>
      <c r="D63" s="43">
        <v>588270.17000000004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5">
        <f t="shared" si="6"/>
        <v>588270.17000000004</v>
      </c>
      <c r="L63" s="45">
        <f>Table1[[#This Row],[Column3]]</f>
        <v>534</v>
      </c>
      <c r="M63" s="10">
        <f t="shared" si="7"/>
        <v>1101.6300000000001</v>
      </c>
      <c r="N63" s="14">
        <f t="shared" si="8"/>
        <v>480.96</v>
      </c>
      <c r="O63" s="14">
        <f>Table1[[#This Row],[Column13]]*Table1[[#This Row],[Column3]]</f>
        <v>256832.63999999998</v>
      </c>
      <c r="P63" s="15">
        <f>Table1[[#This Row],[Column14]]*P$3</f>
        <v>82327.194058121371</v>
      </c>
      <c r="Q63" s="22">
        <f t="shared" si="5"/>
        <v>59</v>
      </c>
      <c r="R63" s="22">
        <f t="shared" si="5"/>
        <v>24</v>
      </c>
    </row>
    <row r="64" spans="1:18" ht="18" customHeight="1">
      <c r="A64" s="40">
        <v>2856</v>
      </c>
      <c r="B64" s="41" t="s">
        <v>404</v>
      </c>
      <c r="C64" s="42">
        <v>873</v>
      </c>
      <c r="D64" s="43">
        <v>659955.65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5">
        <f t="shared" si="6"/>
        <v>659955.65</v>
      </c>
      <c r="L64" s="45">
        <f>Table1[[#This Row],[Column3]]</f>
        <v>873</v>
      </c>
      <c r="M64" s="10">
        <f t="shared" si="7"/>
        <v>755.96</v>
      </c>
      <c r="N64" s="14">
        <f t="shared" si="8"/>
        <v>135.29</v>
      </c>
      <c r="O64" s="14">
        <f>Table1[[#This Row],[Column13]]*Table1[[#This Row],[Column3]]</f>
        <v>118108.17</v>
      </c>
      <c r="P64" s="15">
        <f>Table1[[#This Row],[Column14]]*P$3</f>
        <v>37859.33996333016</v>
      </c>
      <c r="Q64" s="22">
        <f t="shared" si="5"/>
        <v>60</v>
      </c>
      <c r="R64" s="22">
        <f t="shared" si="5"/>
        <v>25</v>
      </c>
    </row>
    <row r="65" spans="1:18" ht="18" customHeight="1">
      <c r="A65" s="40">
        <v>2891</v>
      </c>
      <c r="B65" s="41" t="s">
        <v>169</v>
      </c>
      <c r="C65" s="42">
        <v>338</v>
      </c>
      <c r="D65" s="43">
        <v>444664.78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5">
        <f t="shared" si="6"/>
        <v>444664.78</v>
      </c>
      <c r="L65" s="45">
        <f>Table1[[#This Row],[Column3]]</f>
        <v>338</v>
      </c>
      <c r="M65" s="10">
        <f t="shared" si="7"/>
        <v>1315.58</v>
      </c>
      <c r="N65" s="14">
        <f t="shared" si="8"/>
        <v>694.91</v>
      </c>
      <c r="O65" s="14">
        <f>Table1[[#This Row],[Column13]]*Table1[[#This Row],[Column3]]</f>
        <v>234879.58</v>
      </c>
      <c r="P65" s="15">
        <f>Table1[[#This Row],[Column14]]*P$3</f>
        <v>75290.184156305215</v>
      </c>
      <c r="Q65" s="22">
        <f t="shared" si="5"/>
        <v>61</v>
      </c>
      <c r="R65" s="22">
        <f t="shared" si="5"/>
        <v>26</v>
      </c>
    </row>
    <row r="66" spans="1:18" ht="18" customHeight="1">
      <c r="A66" s="40">
        <v>3647</v>
      </c>
      <c r="B66" s="41" t="s">
        <v>214</v>
      </c>
      <c r="C66" s="42">
        <v>702</v>
      </c>
      <c r="D66" s="43">
        <v>981765.91</v>
      </c>
      <c r="E66" s="44">
        <v>0</v>
      </c>
      <c r="F66" s="44">
        <v>63215.71</v>
      </c>
      <c r="G66" s="44">
        <v>0</v>
      </c>
      <c r="H66" s="44">
        <v>0</v>
      </c>
      <c r="I66" s="44">
        <v>0</v>
      </c>
      <c r="J66" s="44">
        <v>0</v>
      </c>
      <c r="K66" s="45">
        <f t="shared" si="6"/>
        <v>918550.20000000007</v>
      </c>
      <c r="L66" s="45">
        <f>Table1[[#This Row],[Column3]]</f>
        <v>702</v>
      </c>
      <c r="M66" s="10">
        <f t="shared" si="7"/>
        <v>1308.48</v>
      </c>
      <c r="N66" s="14">
        <f t="shared" si="8"/>
        <v>687.81</v>
      </c>
      <c r="O66" s="14">
        <f>Table1[[#This Row],[Column13]]*Table1[[#This Row],[Column3]]</f>
        <v>482842.61999999994</v>
      </c>
      <c r="P66" s="15">
        <f>Table1[[#This Row],[Column14]]*P$3</f>
        <v>154774.24550194145</v>
      </c>
      <c r="Q66" s="22">
        <f t="shared" si="5"/>
        <v>62</v>
      </c>
      <c r="R66" s="22">
        <f t="shared" si="5"/>
        <v>27</v>
      </c>
    </row>
    <row r="67" spans="1:18" ht="18" customHeight="1">
      <c r="A67" s="40">
        <v>2940</v>
      </c>
      <c r="B67" s="41" t="s">
        <v>172</v>
      </c>
      <c r="C67" s="42">
        <v>212</v>
      </c>
      <c r="D67" s="43">
        <v>142156.06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5">
        <f t="shared" si="6"/>
        <v>142156.06</v>
      </c>
      <c r="L67" s="45">
        <f>Table1[[#This Row],[Column3]]</f>
        <v>212</v>
      </c>
      <c r="M67" s="10">
        <f t="shared" si="7"/>
        <v>670.55</v>
      </c>
      <c r="N67" s="14">
        <f t="shared" si="8"/>
        <v>49.88</v>
      </c>
      <c r="O67" s="14">
        <f>Table1[[#This Row],[Column13]]*Table1[[#This Row],[Column3]]</f>
        <v>10574.560000000001</v>
      </c>
      <c r="P67" s="15">
        <f>Table1[[#This Row],[Column14]]*P$3</f>
        <v>3389.65426356731</v>
      </c>
      <c r="Q67" s="22">
        <f t="shared" si="5"/>
        <v>63</v>
      </c>
      <c r="R67" s="22">
        <f t="shared" si="5"/>
        <v>28</v>
      </c>
    </row>
    <row r="68" spans="1:18" ht="18" customHeight="1">
      <c r="A68" s="40">
        <v>3094</v>
      </c>
      <c r="B68" s="41" t="s">
        <v>175</v>
      </c>
      <c r="C68" s="42">
        <v>100</v>
      </c>
      <c r="D68" s="43">
        <v>86968.17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5">
        <f t="shared" si="6"/>
        <v>86968.17</v>
      </c>
      <c r="L68" s="45">
        <f>Table1[[#This Row],[Column3]]</f>
        <v>100</v>
      </c>
      <c r="M68" s="10">
        <f t="shared" si="7"/>
        <v>869.68</v>
      </c>
      <c r="N68" s="14">
        <f t="shared" si="8"/>
        <v>249.01</v>
      </c>
      <c r="O68" s="14">
        <f>Table1[[#This Row],[Column13]]*Table1[[#This Row],[Column3]]</f>
        <v>24901</v>
      </c>
      <c r="P68" s="15">
        <f>Table1[[#This Row],[Column14]]*P$3</f>
        <v>7981.9662299981819</v>
      </c>
      <c r="Q68" s="22">
        <f t="shared" si="5"/>
        <v>64</v>
      </c>
      <c r="R68" s="22">
        <f t="shared" si="5"/>
        <v>29</v>
      </c>
    </row>
    <row r="69" spans="1:18" ht="18" customHeight="1">
      <c r="A69" s="40">
        <v>3297</v>
      </c>
      <c r="B69" s="41" t="s">
        <v>186</v>
      </c>
      <c r="C69" s="42">
        <v>1328</v>
      </c>
      <c r="D69" s="43">
        <v>1332080.01</v>
      </c>
      <c r="E69" s="44">
        <v>0</v>
      </c>
      <c r="F69" s="44">
        <v>12536.53</v>
      </c>
      <c r="G69" s="44">
        <v>0</v>
      </c>
      <c r="H69" s="44">
        <v>0</v>
      </c>
      <c r="I69" s="44">
        <v>0</v>
      </c>
      <c r="J69" s="44">
        <v>0</v>
      </c>
      <c r="K69" s="45">
        <f t="shared" ref="K69:K100" si="9">D69-E69-F69-G69-H69-I69-J69</f>
        <v>1319543.48</v>
      </c>
      <c r="L69" s="45">
        <f>Table1[[#This Row],[Column3]]</f>
        <v>1328</v>
      </c>
      <c r="M69" s="10">
        <f t="shared" ref="M69:M100" si="10">ROUND((K69/C69),2)</f>
        <v>993.63</v>
      </c>
      <c r="N69" s="14">
        <f t="shared" ref="N69:N100" si="11">ROUND((M69-N$3),2)</f>
        <v>372.96</v>
      </c>
      <c r="O69" s="14">
        <f>Table1[[#This Row],[Column13]]*Table1[[#This Row],[Column3]]</f>
        <v>495290.87999999995</v>
      </c>
      <c r="P69" s="15">
        <f>Table1[[#This Row],[Column14]]*P$3</f>
        <v>158764.5105893772</v>
      </c>
      <c r="Q69" s="22">
        <f t="shared" si="5"/>
        <v>65</v>
      </c>
      <c r="R69" s="22">
        <f t="shared" si="5"/>
        <v>30</v>
      </c>
    </row>
    <row r="70" spans="1:18" ht="18" customHeight="1">
      <c r="A70" s="40">
        <v>1897</v>
      </c>
      <c r="B70" s="41" t="s">
        <v>107</v>
      </c>
      <c r="C70" s="42">
        <v>422</v>
      </c>
      <c r="D70" s="43">
        <v>435152.97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5">
        <f t="shared" si="9"/>
        <v>435152.97</v>
      </c>
      <c r="L70" s="45">
        <f>Table1[[#This Row],[Column3]]</f>
        <v>422</v>
      </c>
      <c r="M70" s="10">
        <f t="shared" si="10"/>
        <v>1031.17</v>
      </c>
      <c r="N70" s="14">
        <f t="shared" si="11"/>
        <v>410.5</v>
      </c>
      <c r="O70" s="14">
        <f>Table1[[#This Row],[Column13]]*Table1[[#This Row],[Column3]]</f>
        <v>173231</v>
      </c>
      <c r="P70" s="15">
        <f>Table1[[#This Row],[Column14]]*P$3</f>
        <v>55528.853941159592</v>
      </c>
      <c r="Q70" s="22">
        <f t="shared" si="5"/>
        <v>66</v>
      </c>
      <c r="R70" s="22">
        <f t="shared" si="5"/>
        <v>31</v>
      </c>
    </row>
    <row r="71" spans="1:18" ht="18" customHeight="1">
      <c r="A71" s="40">
        <v>3304</v>
      </c>
      <c r="B71" s="41" t="s">
        <v>187</v>
      </c>
      <c r="C71" s="42">
        <v>649</v>
      </c>
      <c r="D71" s="43">
        <v>568062.16</v>
      </c>
      <c r="E71" s="44">
        <v>275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5">
        <f t="shared" si="9"/>
        <v>567787.16</v>
      </c>
      <c r="L71" s="45">
        <f>Table1[[#This Row],[Column3]]</f>
        <v>649</v>
      </c>
      <c r="M71" s="10">
        <f t="shared" si="10"/>
        <v>874.86</v>
      </c>
      <c r="N71" s="14">
        <f t="shared" si="11"/>
        <v>254.19</v>
      </c>
      <c r="O71" s="14">
        <f>Table1[[#This Row],[Column13]]*Table1[[#This Row],[Column3]]</f>
        <v>164969.31</v>
      </c>
      <c r="P71" s="15">
        <f>Table1[[#This Row],[Column14]]*P$3</f>
        <v>52880.585575121535</v>
      </c>
      <c r="Q71" s="22">
        <f t="shared" ref="Q71:R134" si="12">Q70+1</f>
        <v>67</v>
      </c>
      <c r="R71" s="22">
        <f t="shared" si="12"/>
        <v>32</v>
      </c>
    </row>
    <row r="72" spans="1:18" ht="18" customHeight="1">
      <c r="A72" s="40">
        <v>3427</v>
      </c>
      <c r="B72" s="41" t="s">
        <v>197</v>
      </c>
      <c r="C72" s="42">
        <v>286</v>
      </c>
      <c r="D72" s="43">
        <v>228340.39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5">
        <f t="shared" si="9"/>
        <v>228340.39</v>
      </c>
      <c r="L72" s="45">
        <f>Table1[[#This Row],[Column3]]</f>
        <v>286</v>
      </c>
      <c r="M72" s="10">
        <f t="shared" si="10"/>
        <v>798.39</v>
      </c>
      <c r="N72" s="14">
        <f t="shared" si="11"/>
        <v>177.72</v>
      </c>
      <c r="O72" s="14">
        <f>Table1[[#This Row],[Column13]]*Table1[[#This Row],[Column3]]</f>
        <v>50827.92</v>
      </c>
      <c r="P72" s="15">
        <f>Table1[[#This Row],[Column14]]*P$3</f>
        <v>16292.789084014665</v>
      </c>
      <c r="Q72" s="22">
        <f t="shared" si="12"/>
        <v>68</v>
      </c>
      <c r="R72" s="22">
        <f t="shared" si="12"/>
        <v>33</v>
      </c>
    </row>
    <row r="73" spans="1:18" ht="18" customHeight="1">
      <c r="A73" s="40">
        <v>3428</v>
      </c>
      <c r="B73" s="41" t="s">
        <v>198</v>
      </c>
      <c r="C73" s="42">
        <v>813</v>
      </c>
      <c r="D73" s="43">
        <v>601267.59</v>
      </c>
      <c r="E73" s="44">
        <v>0</v>
      </c>
      <c r="F73" s="44">
        <v>0</v>
      </c>
      <c r="G73" s="44">
        <v>324.24</v>
      </c>
      <c r="H73" s="44">
        <v>0</v>
      </c>
      <c r="I73" s="44">
        <v>0</v>
      </c>
      <c r="J73" s="44">
        <v>0</v>
      </c>
      <c r="K73" s="45">
        <f t="shared" si="9"/>
        <v>600943.35</v>
      </c>
      <c r="L73" s="45">
        <f>Table1[[#This Row],[Column3]]</f>
        <v>813</v>
      </c>
      <c r="M73" s="10">
        <f t="shared" si="10"/>
        <v>739.17</v>
      </c>
      <c r="N73" s="14">
        <f t="shared" si="11"/>
        <v>118.5</v>
      </c>
      <c r="O73" s="14">
        <f>Table1[[#This Row],[Column13]]*Table1[[#This Row],[Column3]]</f>
        <v>96340.5</v>
      </c>
      <c r="P73" s="15">
        <f>Table1[[#This Row],[Column14]]*P$3</f>
        <v>30881.756458822532</v>
      </c>
      <c r="Q73" s="22">
        <f t="shared" si="12"/>
        <v>69</v>
      </c>
      <c r="R73" s="22">
        <f t="shared" si="12"/>
        <v>34</v>
      </c>
    </row>
    <row r="74" spans="1:18" ht="18" customHeight="1">
      <c r="A74" s="40">
        <v>3434</v>
      </c>
      <c r="B74" s="41" t="s">
        <v>200</v>
      </c>
      <c r="C74" s="42">
        <v>916</v>
      </c>
      <c r="D74" s="43">
        <v>592005.52</v>
      </c>
      <c r="E74" s="44">
        <v>0</v>
      </c>
      <c r="F74" s="44">
        <v>0</v>
      </c>
      <c r="G74" s="44">
        <v>9620.17</v>
      </c>
      <c r="H74" s="44">
        <v>0</v>
      </c>
      <c r="I74" s="44">
        <v>0</v>
      </c>
      <c r="J74" s="44">
        <v>0</v>
      </c>
      <c r="K74" s="45">
        <f t="shared" si="9"/>
        <v>582385.35</v>
      </c>
      <c r="L74" s="45">
        <f>Table1[[#This Row],[Column3]]</f>
        <v>916</v>
      </c>
      <c r="M74" s="10">
        <f t="shared" si="10"/>
        <v>635.79</v>
      </c>
      <c r="N74" s="14">
        <f t="shared" si="11"/>
        <v>15.12</v>
      </c>
      <c r="O74" s="14">
        <f>Table1[[#This Row],[Column13]]*Table1[[#This Row],[Column3]]</f>
        <v>13849.92</v>
      </c>
      <c r="P74" s="15">
        <f>Table1[[#This Row],[Column14]]*P$3</f>
        <v>4439.5644242470753</v>
      </c>
      <c r="Q74" s="22">
        <f t="shared" si="12"/>
        <v>70</v>
      </c>
      <c r="R74" s="22">
        <f t="shared" si="12"/>
        <v>35</v>
      </c>
    </row>
    <row r="75" spans="1:18" ht="18" customHeight="1">
      <c r="A75" s="40">
        <v>3484</v>
      </c>
      <c r="B75" s="41" t="s">
        <v>204</v>
      </c>
      <c r="C75" s="42">
        <v>138</v>
      </c>
      <c r="D75" s="43">
        <v>175010.8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5">
        <f t="shared" si="9"/>
        <v>175010.8</v>
      </c>
      <c r="L75" s="45">
        <f>Table1[[#This Row],[Column3]]</f>
        <v>138</v>
      </c>
      <c r="M75" s="10">
        <f t="shared" si="10"/>
        <v>1268.19</v>
      </c>
      <c r="N75" s="14">
        <f t="shared" si="11"/>
        <v>647.52</v>
      </c>
      <c r="O75" s="14">
        <f>Table1[[#This Row],[Column13]]*Table1[[#This Row],[Column3]]</f>
        <v>89357.759999999995</v>
      </c>
      <c r="P75" s="15">
        <f>Table1[[#This Row],[Column14]]*P$3</f>
        <v>28643.45298214057</v>
      </c>
      <c r="Q75" s="22">
        <f t="shared" si="12"/>
        <v>71</v>
      </c>
      <c r="R75" s="22">
        <f t="shared" si="12"/>
        <v>36</v>
      </c>
    </row>
    <row r="76" spans="1:18" ht="18" customHeight="1">
      <c r="A76" s="40">
        <v>3500</v>
      </c>
      <c r="B76" s="41" t="s">
        <v>205</v>
      </c>
      <c r="C76" s="42">
        <v>2866</v>
      </c>
      <c r="D76" s="43">
        <v>1968675.21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5">
        <f t="shared" si="9"/>
        <v>1968675.21</v>
      </c>
      <c r="L76" s="45">
        <f>Table1[[#This Row],[Column3]]</f>
        <v>2866</v>
      </c>
      <c r="M76" s="10">
        <f t="shared" si="10"/>
        <v>686.91</v>
      </c>
      <c r="N76" s="14">
        <f t="shared" si="11"/>
        <v>66.239999999999995</v>
      </c>
      <c r="O76" s="14">
        <f>Table1[[#This Row],[Column13]]*Table1[[#This Row],[Column3]]</f>
        <v>189843.84</v>
      </c>
      <c r="P76" s="15">
        <f>Table1[[#This Row],[Column14]]*P$3</f>
        <v>60854.06689904735</v>
      </c>
      <c r="Q76" s="22">
        <f t="shared" si="12"/>
        <v>72</v>
      </c>
      <c r="R76" s="22">
        <f t="shared" si="12"/>
        <v>37</v>
      </c>
    </row>
    <row r="77" spans="1:18" ht="18" customHeight="1">
      <c r="A77" s="40">
        <v>3640</v>
      </c>
      <c r="B77" s="41" t="s">
        <v>213</v>
      </c>
      <c r="C77" s="42">
        <v>592</v>
      </c>
      <c r="D77" s="43">
        <v>671599.61</v>
      </c>
      <c r="E77" s="44">
        <v>0</v>
      </c>
      <c r="F77" s="44">
        <v>0</v>
      </c>
      <c r="G77" s="44">
        <v>119681.27</v>
      </c>
      <c r="H77" s="44">
        <v>0</v>
      </c>
      <c r="I77" s="44">
        <v>0</v>
      </c>
      <c r="J77" s="44">
        <v>0</v>
      </c>
      <c r="K77" s="45">
        <f t="shared" si="9"/>
        <v>551918.34</v>
      </c>
      <c r="L77" s="45">
        <f>Table1[[#This Row],[Column3]]</f>
        <v>592</v>
      </c>
      <c r="M77" s="10">
        <f t="shared" si="10"/>
        <v>932.29</v>
      </c>
      <c r="N77" s="14">
        <f t="shared" si="11"/>
        <v>311.62</v>
      </c>
      <c r="O77" s="14">
        <f>Table1[[#This Row],[Column13]]*Table1[[#This Row],[Column3]]</f>
        <v>184479.04</v>
      </c>
      <c r="P77" s="15">
        <f>Table1[[#This Row],[Column14]]*P$3</f>
        <v>59134.390884803179</v>
      </c>
      <c r="Q77" s="22">
        <f t="shared" si="12"/>
        <v>73</v>
      </c>
      <c r="R77" s="22">
        <f t="shared" si="12"/>
        <v>38</v>
      </c>
    </row>
    <row r="78" spans="1:18" ht="18" customHeight="1">
      <c r="A78" s="40">
        <v>3689</v>
      </c>
      <c r="B78" s="41" t="s">
        <v>220</v>
      </c>
      <c r="C78" s="42">
        <v>731</v>
      </c>
      <c r="D78" s="43">
        <v>554404.13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5">
        <f t="shared" si="9"/>
        <v>554404.13</v>
      </c>
      <c r="L78" s="45">
        <f>Table1[[#This Row],[Column3]]</f>
        <v>731</v>
      </c>
      <c r="M78" s="10">
        <f t="shared" si="10"/>
        <v>758.42</v>
      </c>
      <c r="N78" s="14">
        <f t="shared" si="11"/>
        <v>137.75</v>
      </c>
      <c r="O78" s="14">
        <f>Table1[[#This Row],[Column13]]*Table1[[#This Row],[Column3]]</f>
        <v>100695.25</v>
      </c>
      <c r="P78" s="15">
        <f>Table1[[#This Row],[Column14]]*P$3</f>
        <v>32277.662946115597</v>
      </c>
      <c r="Q78" s="22">
        <f t="shared" si="12"/>
        <v>74</v>
      </c>
      <c r="R78" s="22">
        <f t="shared" si="12"/>
        <v>39</v>
      </c>
    </row>
    <row r="79" spans="1:18" ht="18" customHeight="1">
      <c r="A79" s="40">
        <v>3871</v>
      </c>
      <c r="B79" s="41" t="s">
        <v>228</v>
      </c>
      <c r="C79" s="42">
        <v>705</v>
      </c>
      <c r="D79" s="43">
        <v>471671.38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5">
        <f t="shared" si="9"/>
        <v>471671.38</v>
      </c>
      <c r="L79" s="45">
        <f>Table1[[#This Row],[Column3]]</f>
        <v>705</v>
      </c>
      <c r="M79" s="10">
        <f t="shared" si="10"/>
        <v>669.04</v>
      </c>
      <c r="N79" s="14">
        <f t="shared" si="11"/>
        <v>48.37</v>
      </c>
      <c r="O79" s="14">
        <f>Table1[[#This Row],[Column13]]*Table1[[#This Row],[Column3]]</f>
        <v>34100.85</v>
      </c>
      <c r="P79" s="15">
        <f>Table1[[#This Row],[Column14]]*P$3</f>
        <v>10930.959925875808</v>
      </c>
      <c r="Q79" s="22">
        <f t="shared" si="12"/>
        <v>75</v>
      </c>
      <c r="R79" s="22">
        <f t="shared" si="12"/>
        <v>40</v>
      </c>
    </row>
    <row r="80" spans="1:18" ht="18" customHeight="1">
      <c r="A80" s="40">
        <v>3906</v>
      </c>
      <c r="B80" s="41" t="s">
        <v>231</v>
      </c>
      <c r="C80" s="42">
        <v>1274</v>
      </c>
      <c r="D80" s="43">
        <v>872189.72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5">
        <f t="shared" si="9"/>
        <v>872189.72</v>
      </c>
      <c r="L80" s="45">
        <f>Table1[[#This Row],[Column3]]</f>
        <v>1274</v>
      </c>
      <c r="M80" s="10">
        <f t="shared" si="10"/>
        <v>684.61</v>
      </c>
      <c r="N80" s="14">
        <f t="shared" si="11"/>
        <v>63.94</v>
      </c>
      <c r="O80" s="14">
        <f>Table1[[#This Row],[Column13]]*Table1[[#This Row],[Column3]]</f>
        <v>81459.56</v>
      </c>
      <c r="P80" s="15">
        <f>Table1[[#This Row],[Column14]]*P$3</f>
        <v>26111.700615658436</v>
      </c>
      <c r="Q80" s="22">
        <f t="shared" si="12"/>
        <v>76</v>
      </c>
      <c r="R80" s="22">
        <f t="shared" si="12"/>
        <v>41</v>
      </c>
    </row>
    <row r="81" spans="1:18" ht="18" customHeight="1">
      <c r="A81" s="40">
        <v>3913</v>
      </c>
      <c r="B81" s="41" t="s">
        <v>232</v>
      </c>
      <c r="C81" s="42">
        <v>207</v>
      </c>
      <c r="D81" s="43">
        <v>144334.39000000001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5">
        <f t="shared" si="9"/>
        <v>144334.39000000001</v>
      </c>
      <c r="L81" s="45">
        <f>Table1[[#This Row],[Column3]]</f>
        <v>207</v>
      </c>
      <c r="M81" s="10">
        <f t="shared" si="10"/>
        <v>697.27</v>
      </c>
      <c r="N81" s="14">
        <f t="shared" si="11"/>
        <v>76.599999999999994</v>
      </c>
      <c r="O81" s="14">
        <f>Table1[[#This Row],[Column13]]*Table1[[#This Row],[Column3]]</f>
        <v>15856.199999999999</v>
      </c>
      <c r="P81" s="15">
        <f>Table1[[#This Row],[Column14]]*P$3</f>
        <v>5082.6735045217929</v>
      </c>
      <c r="Q81" s="22">
        <f t="shared" si="12"/>
        <v>77</v>
      </c>
      <c r="R81" s="23">
        <f t="shared" si="12"/>
        <v>42</v>
      </c>
    </row>
    <row r="82" spans="1:18" ht="18" customHeight="1">
      <c r="A82" s="40">
        <v>3948</v>
      </c>
      <c r="B82" s="41" t="s">
        <v>237</v>
      </c>
      <c r="C82" s="42">
        <v>639</v>
      </c>
      <c r="D82" s="43">
        <v>419149.82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5">
        <f t="shared" si="9"/>
        <v>419149.82</v>
      </c>
      <c r="L82" s="45">
        <f>Table1[[#This Row],[Column3]]</f>
        <v>639</v>
      </c>
      <c r="M82" s="10">
        <f t="shared" si="10"/>
        <v>655.95</v>
      </c>
      <c r="N82" s="14">
        <f t="shared" si="11"/>
        <v>35.28</v>
      </c>
      <c r="O82" s="14">
        <f>Table1[[#This Row],[Column13]]*Table1[[#This Row],[Column3]]</f>
        <v>22543.920000000002</v>
      </c>
      <c r="P82" s="15">
        <f>Table1[[#This Row],[Column14]]*P$3</f>
        <v>7226.4089045331766</v>
      </c>
      <c r="Q82" s="22">
        <f t="shared" si="12"/>
        <v>78</v>
      </c>
      <c r="R82" s="22">
        <v>1</v>
      </c>
    </row>
    <row r="83" spans="1:18" ht="18" customHeight="1">
      <c r="A83" s="40">
        <v>2177</v>
      </c>
      <c r="B83" s="41" t="s">
        <v>405</v>
      </c>
      <c r="C83" s="42">
        <v>1066</v>
      </c>
      <c r="D83" s="43">
        <v>879578.91</v>
      </c>
      <c r="E83" s="44">
        <v>0</v>
      </c>
      <c r="F83" s="44">
        <v>0</v>
      </c>
      <c r="G83" s="44">
        <v>1765.13</v>
      </c>
      <c r="H83" s="44">
        <v>0</v>
      </c>
      <c r="I83" s="44">
        <v>0</v>
      </c>
      <c r="J83" s="44">
        <v>0</v>
      </c>
      <c r="K83" s="45">
        <f t="shared" si="9"/>
        <v>877813.78</v>
      </c>
      <c r="L83" s="45">
        <f>Table1[[#This Row],[Column3]]</f>
        <v>1066</v>
      </c>
      <c r="M83" s="10">
        <f t="shared" si="10"/>
        <v>823.47</v>
      </c>
      <c r="N83" s="14">
        <f t="shared" si="11"/>
        <v>202.8</v>
      </c>
      <c r="O83" s="14">
        <f>Table1[[#This Row],[Column13]]*Table1[[#This Row],[Column3]]</f>
        <v>216184.80000000002</v>
      </c>
      <c r="P83" s="15">
        <f>Table1[[#This Row],[Column14]]*P$3</f>
        <v>69297.609454998237</v>
      </c>
      <c r="Q83" s="22">
        <f t="shared" si="12"/>
        <v>79</v>
      </c>
      <c r="R83" s="22">
        <f t="shared" si="12"/>
        <v>2</v>
      </c>
    </row>
    <row r="84" spans="1:18" ht="18" customHeight="1">
      <c r="A84" s="40">
        <v>2016</v>
      </c>
      <c r="B84" s="41" t="s">
        <v>112</v>
      </c>
      <c r="C84" s="42">
        <v>463</v>
      </c>
      <c r="D84" s="43">
        <v>310863.61</v>
      </c>
      <c r="E84" s="44">
        <v>372</v>
      </c>
      <c r="F84" s="44">
        <v>0</v>
      </c>
      <c r="G84" s="44">
        <v>1199.29</v>
      </c>
      <c r="H84" s="44">
        <v>0</v>
      </c>
      <c r="I84" s="44">
        <v>0</v>
      </c>
      <c r="J84" s="44">
        <v>0</v>
      </c>
      <c r="K84" s="45">
        <f t="shared" si="9"/>
        <v>309292.32</v>
      </c>
      <c r="L84" s="45">
        <f>Table1[[#This Row],[Column3]]</f>
        <v>463</v>
      </c>
      <c r="M84" s="10">
        <f t="shared" si="10"/>
        <v>668.02</v>
      </c>
      <c r="N84" s="14">
        <f t="shared" si="11"/>
        <v>47.35</v>
      </c>
      <c r="O84" s="14">
        <f>Table1[[#This Row],[Column13]]*Table1[[#This Row],[Column3]]</f>
        <v>21923.05</v>
      </c>
      <c r="P84" s="15">
        <f>Table1[[#This Row],[Column14]]*P$3</f>
        <v>7027.3902557552565</v>
      </c>
      <c r="Q84" s="22">
        <f t="shared" si="12"/>
        <v>80</v>
      </c>
      <c r="R84" s="22">
        <f t="shared" si="12"/>
        <v>3</v>
      </c>
    </row>
    <row r="85" spans="1:18" ht="18" customHeight="1">
      <c r="A85" s="40">
        <v>616</v>
      </c>
      <c r="B85" s="41" t="s">
        <v>399</v>
      </c>
      <c r="C85" s="42">
        <v>147</v>
      </c>
      <c r="D85" s="43">
        <v>280849.46999999997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5">
        <f t="shared" si="9"/>
        <v>280849.46999999997</v>
      </c>
      <c r="L85" s="45">
        <f>Table1[[#This Row],[Column3]]</f>
        <v>147</v>
      </c>
      <c r="M85" s="10">
        <f t="shared" si="10"/>
        <v>1910.54</v>
      </c>
      <c r="N85" s="14">
        <f t="shared" si="11"/>
        <v>1289.8699999999999</v>
      </c>
      <c r="O85" s="14">
        <f>Table1[[#This Row],[Column13]]*Table1[[#This Row],[Column3]]</f>
        <v>189610.88999999998</v>
      </c>
      <c r="P85" s="15">
        <f>Table1[[#This Row],[Column14]]*P$3</f>
        <v>60779.395237938232</v>
      </c>
      <c r="Q85" s="22">
        <f t="shared" si="12"/>
        <v>81</v>
      </c>
      <c r="R85" s="22">
        <f t="shared" si="12"/>
        <v>4</v>
      </c>
    </row>
    <row r="86" spans="1:18" ht="18" customHeight="1">
      <c r="A86" s="40">
        <v>1526</v>
      </c>
      <c r="B86" s="41" t="s">
        <v>85</v>
      </c>
      <c r="C86" s="42">
        <v>1317</v>
      </c>
      <c r="D86" s="43">
        <v>1063195.81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5">
        <f t="shared" si="9"/>
        <v>1063195.81</v>
      </c>
      <c r="L86" s="45">
        <f>Table1[[#This Row],[Column3]]</f>
        <v>1317</v>
      </c>
      <c r="M86" s="10">
        <f t="shared" si="10"/>
        <v>807.29</v>
      </c>
      <c r="N86" s="14">
        <f t="shared" si="11"/>
        <v>186.62</v>
      </c>
      <c r="O86" s="14">
        <f>Table1[[#This Row],[Column13]]*Table1[[#This Row],[Column3]]</f>
        <v>245778.54</v>
      </c>
      <c r="P86" s="15">
        <f>Table1[[#This Row],[Column14]]*P$3</f>
        <v>78783.824197351816</v>
      </c>
      <c r="Q86" s="22">
        <f t="shared" si="12"/>
        <v>82</v>
      </c>
      <c r="R86" s="22">
        <f t="shared" si="12"/>
        <v>5</v>
      </c>
    </row>
    <row r="87" spans="1:18" ht="18" customHeight="1">
      <c r="A87" s="40">
        <v>3654</v>
      </c>
      <c r="B87" s="41" t="s">
        <v>215</v>
      </c>
      <c r="C87" s="42">
        <v>394</v>
      </c>
      <c r="D87" s="43">
        <v>324691.13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5">
        <f t="shared" si="9"/>
        <v>324691.13</v>
      </c>
      <c r="L87" s="45">
        <f>Table1[[#This Row],[Column3]]</f>
        <v>394</v>
      </c>
      <c r="M87" s="10">
        <f t="shared" si="10"/>
        <v>824.09</v>
      </c>
      <c r="N87" s="14">
        <f t="shared" si="11"/>
        <v>203.42</v>
      </c>
      <c r="O87" s="14">
        <f>Table1[[#This Row],[Column13]]*Table1[[#This Row],[Column3]]</f>
        <v>80147.48</v>
      </c>
      <c r="P87" s="15">
        <f>Table1[[#This Row],[Column14]]*P$3</f>
        <v>25691.115970421055</v>
      </c>
      <c r="Q87" s="22">
        <f t="shared" si="12"/>
        <v>83</v>
      </c>
      <c r="R87" s="22">
        <f t="shared" si="12"/>
        <v>6</v>
      </c>
    </row>
    <row r="88" spans="1:18" ht="18" customHeight="1">
      <c r="A88" s="40">
        <v>3990</v>
      </c>
      <c r="B88" s="41" t="s">
        <v>242</v>
      </c>
      <c r="C88" s="42">
        <v>713</v>
      </c>
      <c r="D88" s="43">
        <v>555822.96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5">
        <f t="shared" si="9"/>
        <v>555822.96</v>
      </c>
      <c r="L88" s="45">
        <f>Table1[[#This Row],[Column3]]</f>
        <v>713</v>
      </c>
      <c r="M88" s="10">
        <f t="shared" si="10"/>
        <v>779.56</v>
      </c>
      <c r="N88" s="14">
        <f t="shared" si="11"/>
        <v>158.88999999999999</v>
      </c>
      <c r="O88" s="14">
        <f>Table1[[#This Row],[Column13]]*Table1[[#This Row],[Column3]]</f>
        <v>113288.56999999999</v>
      </c>
      <c r="P88" s="15">
        <f>Table1[[#This Row],[Column14]]*P$3</f>
        <v>36314.426729239189</v>
      </c>
      <c r="Q88" s="22">
        <f t="shared" si="12"/>
        <v>84</v>
      </c>
      <c r="R88" s="22">
        <f t="shared" si="12"/>
        <v>7</v>
      </c>
    </row>
    <row r="89" spans="1:18" ht="18" customHeight="1">
      <c r="A89" s="40">
        <v>4011</v>
      </c>
      <c r="B89" s="41" t="s">
        <v>243</v>
      </c>
      <c r="C89" s="42">
        <v>81</v>
      </c>
      <c r="D89" s="43">
        <v>61629.63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5">
        <f t="shared" si="9"/>
        <v>61629.63</v>
      </c>
      <c r="L89" s="45">
        <f>Table1[[#This Row],[Column3]]</f>
        <v>81</v>
      </c>
      <c r="M89" s="10">
        <f t="shared" si="10"/>
        <v>760.86</v>
      </c>
      <c r="N89" s="14">
        <f t="shared" si="11"/>
        <v>140.19</v>
      </c>
      <c r="O89" s="14">
        <f>Table1[[#This Row],[Column13]]*Table1[[#This Row],[Column3]]</f>
        <v>11355.39</v>
      </c>
      <c r="P89" s="15">
        <f>Table1[[#This Row],[Column14]]*P$3</f>
        <v>3639.9477735215073</v>
      </c>
      <c r="Q89" s="22">
        <f t="shared" si="12"/>
        <v>85</v>
      </c>
      <c r="R89" s="22">
        <f t="shared" si="12"/>
        <v>8</v>
      </c>
    </row>
    <row r="90" spans="1:18" ht="18" customHeight="1">
      <c r="A90" s="40">
        <v>4207</v>
      </c>
      <c r="B90" s="41" t="s">
        <v>257</v>
      </c>
      <c r="C90" s="42">
        <v>526</v>
      </c>
      <c r="D90" s="43">
        <v>426736.52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5">
        <f t="shared" si="9"/>
        <v>426736.52</v>
      </c>
      <c r="L90" s="45">
        <f>Table1[[#This Row],[Column3]]</f>
        <v>526</v>
      </c>
      <c r="M90" s="10">
        <f t="shared" si="10"/>
        <v>811.29</v>
      </c>
      <c r="N90" s="14">
        <f t="shared" si="11"/>
        <v>190.62</v>
      </c>
      <c r="O90" s="14">
        <f>Table1[[#This Row],[Column13]]*Table1[[#This Row],[Column3]]</f>
        <v>100266.12</v>
      </c>
      <c r="P90" s="15">
        <f>Table1[[#This Row],[Column14]]*P$3</f>
        <v>32140.106174569104</v>
      </c>
      <c r="Q90" s="22">
        <f t="shared" si="12"/>
        <v>86</v>
      </c>
      <c r="R90" s="22">
        <f t="shared" si="12"/>
        <v>9</v>
      </c>
    </row>
    <row r="91" spans="1:18" ht="18" customHeight="1">
      <c r="A91" s="40">
        <v>4235</v>
      </c>
      <c r="B91" s="41" t="s">
        <v>260</v>
      </c>
      <c r="C91" s="42">
        <v>171</v>
      </c>
      <c r="D91" s="43">
        <v>120660.69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5">
        <f t="shared" si="9"/>
        <v>120660.69</v>
      </c>
      <c r="L91" s="45">
        <f>Table1[[#This Row],[Column3]]</f>
        <v>171</v>
      </c>
      <c r="M91" s="10">
        <f t="shared" si="10"/>
        <v>705.62</v>
      </c>
      <c r="N91" s="14">
        <f t="shared" si="11"/>
        <v>84.95</v>
      </c>
      <c r="O91" s="14">
        <f>Table1[[#This Row],[Column13]]*Table1[[#This Row],[Column3]]</f>
        <v>14526.45</v>
      </c>
      <c r="P91" s="15">
        <f>Table1[[#This Row],[Column14]]*P$3</f>
        <v>4656.4247757823823</v>
      </c>
      <c r="Q91" s="22">
        <f t="shared" si="12"/>
        <v>87</v>
      </c>
      <c r="R91" s="22">
        <f t="shared" si="12"/>
        <v>10</v>
      </c>
    </row>
    <row r="92" spans="1:18" ht="18" customHeight="1">
      <c r="A92" s="40">
        <v>490</v>
      </c>
      <c r="B92" s="41" t="s">
        <v>37</v>
      </c>
      <c r="C92" s="42">
        <v>433</v>
      </c>
      <c r="D92" s="43">
        <v>308209.57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5">
        <f t="shared" si="9"/>
        <v>308209.57</v>
      </c>
      <c r="L92" s="45">
        <f>Table1[[#This Row],[Column3]]</f>
        <v>433</v>
      </c>
      <c r="M92" s="10">
        <f t="shared" si="10"/>
        <v>711.8</v>
      </c>
      <c r="N92" s="14">
        <f t="shared" si="11"/>
        <v>91.13</v>
      </c>
      <c r="O92" s="14">
        <f>Table1[[#This Row],[Column13]]*Table1[[#This Row],[Column3]]</f>
        <v>39459.29</v>
      </c>
      <c r="P92" s="15">
        <f>Table1[[#This Row],[Column14]]*P$3</f>
        <v>12648.597254716879</v>
      </c>
      <c r="Q92" s="22">
        <f t="shared" si="12"/>
        <v>88</v>
      </c>
      <c r="R92" s="22">
        <f t="shared" si="12"/>
        <v>11</v>
      </c>
    </row>
    <row r="93" spans="1:18" ht="18" customHeight="1">
      <c r="A93" s="40">
        <v>4330</v>
      </c>
      <c r="B93" s="41" t="s">
        <v>265</v>
      </c>
      <c r="C93" s="42">
        <v>147</v>
      </c>
      <c r="D93" s="43">
        <v>148417.99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5">
        <f t="shared" si="9"/>
        <v>148417.99</v>
      </c>
      <c r="L93" s="45">
        <f>Table1[[#This Row],[Column3]]</f>
        <v>147</v>
      </c>
      <c r="M93" s="10">
        <f t="shared" si="10"/>
        <v>1009.65</v>
      </c>
      <c r="N93" s="14">
        <f t="shared" si="11"/>
        <v>388.98</v>
      </c>
      <c r="O93" s="14">
        <f>Table1[[#This Row],[Column13]]*Table1[[#This Row],[Column3]]</f>
        <v>57180.060000000005</v>
      </c>
      <c r="P93" s="15">
        <f>Table1[[#This Row],[Column14]]*P$3</f>
        <v>18328.95497969037</v>
      </c>
      <c r="Q93" s="22">
        <f t="shared" si="12"/>
        <v>89</v>
      </c>
      <c r="R93" s="22">
        <f t="shared" si="12"/>
        <v>12</v>
      </c>
    </row>
    <row r="94" spans="1:18" ht="18" customHeight="1">
      <c r="A94" s="40">
        <v>4347</v>
      </c>
      <c r="B94" s="41" t="s">
        <v>266</v>
      </c>
      <c r="C94" s="42">
        <v>821</v>
      </c>
      <c r="D94" s="43">
        <v>593674.04</v>
      </c>
      <c r="E94" s="44">
        <v>0</v>
      </c>
      <c r="F94" s="44">
        <v>5077</v>
      </c>
      <c r="G94" s="44">
        <v>0</v>
      </c>
      <c r="H94" s="44">
        <v>0</v>
      </c>
      <c r="I94" s="44">
        <v>0</v>
      </c>
      <c r="J94" s="44">
        <v>0</v>
      </c>
      <c r="K94" s="45">
        <f t="shared" si="9"/>
        <v>588597.04</v>
      </c>
      <c r="L94" s="45">
        <f>Table1[[#This Row],[Column3]]</f>
        <v>821</v>
      </c>
      <c r="M94" s="10">
        <f t="shared" si="10"/>
        <v>716.93</v>
      </c>
      <c r="N94" s="14">
        <f t="shared" si="11"/>
        <v>96.26</v>
      </c>
      <c r="O94" s="14">
        <f>Table1[[#This Row],[Column13]]*Table1[[#This Row],[Column3]]</f>
        <v>79029.460000000006</v>
      </c>
      <c r="P94" s="15">
        <f>Table1[[#This Row],[Column14]]*P$3</f>
        <v>25332.736873820013</v>
      </c>
      <c r="Q94" s="22">
        <f t="shared" si="12"/>
        <v>90</v>
      </c>
      <c r="R94" s="22">
        <f t="shared" si="12"/>
        <v>13</v>
      </c>
    </row>
    <row r="95" spans="1:18" ht="18" customHeight="1">
      <c r="A95" s="40">
        <v>4368</v>
      </c>
      <c r="B95" s="41" t="s">
        <v>267</v>
      </c>
      <c r="C95" s="42">
        <v>611</v>
      </c>
      <c r="D95" s="43">
        <v>468872.06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5">
        <f t="shared" si="9"/>
        <v>468872.06</v>
      </c>
      <c r="L95" s="45">
        <f>Table1[[#This Row],[Column3]]</f>
        <v>611</v>
      </c>
      <c r="M95" s="10">
        <f t="shared" si="10"/>
        <v>767.38</v>
      </c>
      <c r="N95" s="14">
        <f t="shared" si="11"/>
        <v>146.71</v>
      </c>
      <c r="O95" s="14">
        <f>Table1[[#This Row],[Column13]]*Table1[[#This Row],[Column3]]</f>
        <v>89639.81</v>
      </c>
      <c r="P95" s="15">
        <f>Table1[[#This Row],[Column14]]*P$3</f>
        <v>28733.863551000093</v>
      </c>
      <c r="Q95" s="22">
        <f t="shared" si="12"/>
        <v>91</v>
      </c>
      <c r="R95" s="22">
        <f t="shared" si="12"/>
        <v>14</v>
      </c>
    </row>
    <row r="96" spans="1:18" ht="18" customHeight="1">
      <c r="A96" s="40">
        <v>4529</v>
      </c>
      <c r="B96" s="41" t="s">
        <v>276</v>
      </c>
      <c r="C96" s="42">
        <v>331</v>
      </c>
      <c r="D96" s="43">
        <v>274491.13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5">
        <f t="shared" si="9"/>
        <v>274491.13</v>
      </c>
      <c r="L96" s="45">
        <f>Table1[[#This Row],[Column3]]</f>
        <v>331</v>
      </c>
      <c r="M96" s="10">
        <f t="shared" si="10"/>
        <v>829.28</v>
      </c>
      <c r="N96" s="14">
        <f t="shared" si="11"/>
        <v>208.61</v>
      </c>
      <c r="O96" s="14">
        <f>Table1[[#This Row],[Column13]]*Table1[[#This Row],[Column3]]</f>
        <v>69049.91</v>
      </c>
      <c r="P96" s="15">
        <f>Table1[[#This Row],[Column14]]*P$3</f>
        <v>22133.811887250064</v>
      </c>
      <c r="Q96" s="22">
        <f t="shared" si="12"/>
        <v>92</v>
      </c>
      <c r="R96" s="22">
        <f t="shared" si="12"/>
        <v>15</v>
      </c>
    </row>
    <row r="97" spans="1:18" ht="18" customHeight="1">
      <c r="A97" s="40">
        <v>4557</v>
      </c>
      <c r="B97" s="41" t="s">
        <v>278</v>
      </c>
      <c r="C97" s="42">
        <v>345</v>
      </c>
      <c r="D97" s="43">
        <v>245822.44</v>
      </c>
      <c r="E97" s="44">
        <v>0</v>
      </c>
      <c r="F97" s="44">
        <v>0</v>
      </c>
      <c r="G97" s="44">
        <v>815.65</v>
      </c>
      <c r="H97" s="44">
        <v>0</v>
      </c>
      <c r="I97" s="44">
        <v>0</v>
      </c>
      <c r="J97" s="44">
        <v>0</v>
      </c>
      <c r="K97" s="45">
        <f t="shared" si="9"/>
        <v>245006.79</v>
      </c>
      <c r="L97" s="45">
        <f>Table1[[#This Row],[Column3]]</f>
        <v>345</v>
      </c>
      <c r="M97" s="10">
        <f t="shared" si="10"/>
        <v>710.16</v>
      </c>
      <c r="N97" s="14">
        <f t="shared" si="11"/>
        <v>89.49</v>
      </c>
      <c r="O97" s="14">
        <f>Table1[[#This Row],[Column13]]*Table1[[#This Row],[Column3]]</f>
        <v>30874.05</v>
      </c>
      <c r="P97" s="15">
        <f>Table1[[#This Row],[Column14]]*P$3</f>
        <v>9896.6155770159985</v>
      </c>
      <c r="Q97" s="22">
        <f t="shared" si="12"/>
        <v>93</v>
      </c>
      <c r="R97" s="22">
        <f t="shared" si="12"/>
        <v>16</v>
      </c>
    </row>
    <row r="98" spans="1:18" ht="18" customHeight="1">
      <c r="A98" s="40">
        <v>4571</v>
      </c>
      <c r="B98" s="41" t="s">
        <v>279</v>
      </c>
      <c r="C98" s="42">
        <v>456</v>
      </c>
      <c r="D98" s="43">
        <v>349077.4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5">
        <f t="shared" si="9"/>
        <v>349077.4</v>
      </c>
      <c r="L98" s="45">
        <f>Table1[[#This Row],[Column3]]</f>
        <v>456</v>
      </c>
      <c r="M98" s="10">
        <f t="shared" si="10"/>
        <v>765.52</v>
      </c>
      <c r="N98" s="14">
        <f t="shared" si="11"/>
        <v>144.85</v>
      </c>
      <c r="O98" s="14">
        <f>Table1[[#This Row],[Column13]]*Table1[[#This Row],[Column3]]</f>
        <v>66051.599999999991</v>
      </c>
      <c r="P98" s="15">
        <f>Table1[[#This Row],[Column14]]*P$3</f>
        <v>21172.709555333033</v>
      </c>
      <c r="Q98" s="22">
        <f t="shared" si="12"/>
        <v>94</v>
      </c>
      <c r="R98" s="22">
        <f t="shared" si="12"/>
        <v>17</v>
      </c>
    </row>
    <row r="99" spans="1:18" ht="18" customHeight="1">
      <c r="A99" s="40">
        <v>4686</v>
      </c>
      <c r="B99" s="41" t="s">
        <v>287</v>
      </c>
      <c r="C99" s="42">
        <v>330</v>
      </c>
      <c r="D99" s="43">
        <v>219122.91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5">
        <f t="shared" si="9"/>
        <v>219122.91</v>
      </c>
      <c r="L99" s="45">
        <f>Table1[[#This Row],[Column3]]</f>
        <v>330</v>
      </c>
      <c r="M99" s="10">
        <f t="shared" si="10"/>
        <v>664.01</v>
      </c>
      <c r="N99" s="14">
        <f t="shared" si="11"/>
        <v>43.34</v>
      </c>
      <c r="O99" s="14">
        <f>Table1[[#This Row],[Column13]]*Table1[[#This Row],[Column3]]</f>
        <v>14302.2</v>
      </c>
      <c r="P99" s="15">
        <f>Table1[[#This Row],[Column14]]*P$3</f>
        <v>4584.5418824416693</v>
      </c>
      <c r="Q99" s="22">
        <f t="shared" si="12"/>
        <v>95</v>
      </c>
      <c r="R99" s="22">
        <f t="shared" si="12"/>
        <v>18</v>
      </c>
    </row>
    <row r="100" spans="1:18" ht="18" customHeight="1">
      <c r="A100" s="40">
        <v>4760</v>
      </c>
      <c r="B100" s="41" t="s">
        <v>290</v>
      </c>
      <c r="C100" s="42">
        <v>675</v>
      </c>
      <c r="D100" s="43">
        <v>497094.43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5">
        <f t="shared" si="9"/>
        <v>497094.43</v>
      </c>
      <c r="L100" s="45">
        <f>Table1[[#This Row],[Column3]]</f>
        <v>675</v>
      </c>
      <c r="M100" s="10">
        <f t="shared" si="10"/>
        <v>736.44</v>
      </c>
      <c r="N100" s="14">
        <f t="shared" si="11"/>
        <v>115.77</v>
      </c>
      <c r="O100" s="14">
        <f>Table1[[#This Row],[Column13]]*Table1[[#This Row],[Column3]]</f>
        <v>78144.75</v>
      </c>
      <c r="P100" s="15">
        <f>Table1[[#This Row],[Column14]]*P$3</f>
        <v>25049.144835615054</v>
      </c>
      <c r="Q100" s="22">
        <f t="shared" si="12"/>
        <v>96</v>
      </c>
      <c r="R100" s="22">
        <f t="shared" si="12"/>
        <v>19</v>
      </c>
    </row>
    <row r="101" spans="1:18" ht="18" customHeight="1">
      <c r="A101" s="40">
        <v>4820</v>
      </c>
      <c r="B101" s="41" t="s">
        <v>294</v>
      </c>
      <c r="C101" s="42">
        <v>478</v>
      </c>
      <c r="D101" s="43">
        <v>377184.39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5">
        <f t="shared" ref="K101:K132" si="13">D101-E101-F101-G101-H101-I101-J101</f>
        <v>377184.39</v>
      </c>
      <c r="L101" s="45">
        <f>Table1[[#This Row],[Column3]]</f>
        <v>478</v>
      </c>
      <c r="M101" s="10">
        <f t="shared" ref="M101:M132" si="14">ROUND((K101/C101),2)</f>
        <v>789.09</v>
      </c>
      <c r="N101" s="14">
        <f t="shared" ref="N101:N132" si="15">ROUND((M101-N$3),2)</f>
        <v>168.42</v>
      </c>
      <c r="O101" s="14">
        <f>Table1[[#This Row],[Column13]]*Table1[[#This Row],[Column3]]</f>
        <v>80504.759999999995</v>
      </c>
      <c r="P101" s="15">
        <f>Table1[[#This Row],[Column14]]*P$3</f>
        <v>25805.641366776774</v>
      </c>
      <c r="Q101" s="22">
        <f t="shared" si="12"/>
        <v>97</v>
      </c>
      <c r="R101" s="22">
        <f t="shared" si="12"/>
        <v>20</v>
      </c>
    </row>
    <row r="102" spans="1:18" ht="18" customHeight="1">
      <c r="A102" s="40">
        <v>4904</v>
      </c>
      <c r="B102" s="41" t="s">
        <v>299</v>
      </c>
      <c r="C102" s="42">
        <v>502</v>
      </c>
      <c r="D102" s="43">
        <v>557147.99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5">
        <f t="shared" si="13"/>
        <v>557147.99</v>
      </c>
      <c r="L102" s="45">
        <f>Table1[[#This Row],[Column3]]</f>
        <v>502</v>
      </c>
      <c r="M102" s="10">
        <f t="shared" si="14"/>
        <v>1109.8599999999999</v>
      </c>
      <c r="N102" s="14">
        <f t="shared" si="15"/>
        <v>489.19</v>
      </c>
      <c r="O102" s="14">
        <f>Table1[[#This Row],[Column13]]*Table1[[#This Row],[Column3]]</f>
        <v>245573.38</v>
      </c>
      <c r="P102" s="15">
        <f>Table1[[#This Row],[Column14]]*P$3</f>
        <v>78718.060565700609</v>
      </c>
      <c r="Q102" s="22">
        <f t="shared" si="12"/>
        <v>98</v>
      </c>
      <c r="R102" s="22">
        <f t="shared" si="12"/>
        <v>21</v>
      </c>
    </row>
    <row r="103" spans="1:18" ht="18" customHeight="1">
      <c r="A103" s="40">
        <v>4963</v>
      </c>
      <c r="B103" s="41" t="s">
        <v>301</v>
      </c>
      <c r="C103" s="42">
        <v>567</v>
      </c>
      <c r="D103" s="43">
        <v>368473.62</v>
      </c>
      <c r="E103" s="44">
        <v>8212.14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5">
        <f t="shared" si="13"/>
        <v>360261.48</v>
      </c>
      <c r="L103" s="45">
        <f>Table1[[#This Row],[Column3]]</f>
        <v>567</v>
      </c>
      <c r="M103" s="10">
        <f t="shared" si="14"/>
        <v>635.38</v>
      </c>
      <c r="N103" s="14">
        <f t="shared" si="15"/>
        <v>14.71</v>
      </c>
      <c r="O103" s="14">
        <f>Table1[[#This Row],[Column13]]*Table1[[#This Row],[Column3]]</f>
        <v>8340.57</v>
      </c>
      <c r="P103" s="15">
        <f>Table1[[#This Row],[Column14]]*P$3</f>
        <v>2673.5531938049048</v>
      </c>
      <c r="Q103" s="22">
        <f t="shared" si="12"/>
        <v>99</v>
      </c>
      <c r="R103" s="22">
        <f t="shared" si="12"/>
        <v>22</v>
      </c>
    </row>
    <row r="104" spans="1:18" ht="18" customHeight="1">
      <c r="A104" s="40">
        <v>4998</v>
      </c>
      <c r="B104" s="41" t="s">
        <v>303</v>
      </c>
      <c r="C104" s="42">
        <v>97</v>
      </c>
      <c r="D104" s="43">
        <v>78638.100000000006</v>
      </c>
      <c r="E104" s="44">
        <v>0</v>
      </c>
      <c r="F104" s="44">
        <v>0</v>
      </c>
      <c r="G104" s="44">
        <v>262.5</v>
      </c>
      <c r="H104" s="44">
        <v>0</v>
      </c>
      <c r="I104" s="44">
        <v>0</v>
      </c>
      <c r="J104" s="44">
        <v>0</v>
      </c>
      <c r="K104" s="45">
        <f t="shared" si="13"/>
        <v>78375.600000000006</v>
      </c>
      <c r="L104" s="45">
        <f>Table1[[#This Row],[Column3]]</f>
        <v>97</v>
      </c>
      <c r="M104" s="10">
        <f t="shared" si="14"/>
        <v>808</v>
      </c>
      <c r="N104" s="14">
        <f t="shared" si="15"/>
        <v>187.33</v>
      </c>
      <c r="O104" s="14">
        <f>Table1[[#This Row],[Column13]]*Table1[[#This Row],[Column3]]</f>
        <v>18171.010000000002</v>
      </c>
      <c r="P104" s="15">
        <f>Table1[[#This Row],[Column14]]*P$3</f>
        <v>5824.6812652085973</v>
      </c>
      <c r="Q104" s="22">
        <f t="shared" si="12"/>
        <v>100</v>
      </c>
      <c r="R104" s="22">
        <f t="shared" si="12"/>
        <v>23</v>
      </c>
    </row>
    <row r="105" spans="1:18" ht="18" customHeight="1">
      <c r="A105" s="40">
        <v>5124</v>
      </c>
      <c r="B105" s="41" t="s">
        <v>309</v>
      </c>
      <c r="C105" s="42">
        <v>298</v>
      </c>
      <c r="D105" s="43">
        <v>266988.64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5">
        <f t="shared" si="13"/>
        <v>266988.64</v>
      </c>
      <c r="L105" s="45">
        <f>Table1[[#This Row],[Column3]]</f>
        <v>298</v>
      </c>
      <c r="M105" s="10">
        <f t="shared" si="14"/>
        <v>895.94</v>
      </c>
      <c r="N105" s="14">
        <f t="shared" si="15"/>
        <v>275.27</v>
      </c>
      <c r="O105" s="14">
        <f>Table1[[#This Row],[Column13]]*Table1[[#This Row],[Column3]]</f>
        <v>82030.459999999992</v>
      </c>
      <c r="P105" s="15">
        <f>Table1[[#This Row],[Column14]]*P$3</f>
        <v>26294.701479909105</v>
      </c>
      <c r="Q105" s="22">
        <f t="shared" si="12"/>
        <v>101</v>
      </c>
      <c r="R105" s="22">
        <f t="shared" si="12"/>
        <v>24</v>
      </c>
    </row>
    <row r="106" spans="1:18" ht="18" customHeight="1">
      <c r="A106" s="40">
        <v>5130</v>
      </c>
      <c r="B106" s="41" t="s">
        <v>310</v>
      </c>
      <c r="C106" s="42">
        <v>554</v>
      </c>
      <c r="D106" s="43">
        <v>370308.49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5">
        <f t="shared" si="13"/>
        <v>370308.49</v>
      </c>
      <c r="L106" s="45">
        <f>Table1[[#This Row],[Column3]]</f>
        <v>554</v>
      </c>
      <c r="M106" s="10">
        <f t="shared" si="14"/>
        <v>668.43</v>
      </c>
      <c r="N106" s="14">
        <f t="shared" si="15"/>
        <v>47.76</v>
      </c>
      <c r="O106" s="14">
        <f>Table1[[#This Row],[Column13]]*Table1[[#This Row],[Column3]]</f>
        <v>26459.039999999997</v>
      </c>
      <c r="P106" s="15">
        <f>Table1[[#This Row],[Column14]]*P$3</f>
        <v>8481.3928660765068</v>
      </c>
      <c r="Q106" s="22">
        <f t="shared" si="12"/>
        <v>102</v>
      </c>
      <c r="R106" s="22">
        <f t="shared" si="12"/>
        <v>25</v>
      </c>
    </row>
    <row r="107" spans="1:18" ht="18" customHeight="1">
      <c r="A107" s="40">
        <v>5362</v>
      </c>
      <c r="B107" s="41" t="s">
        <v>318</v>
      </c>
      <c r="C107" s="42">
        <v>383</v>
      </c>
      <c r="D107" s="43">
        <v>248356.79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5">
        <f t="shared" si="13"/>
        <v>248356.79</v>
      </c>
      <c r="L107" s="45">
        <f>Table1[[#This Row],[Column3]]</f>
        <v>383</v>
      </c>
      <c r="M107" s="10">
        <f t="shared" si="14"/>
        <v>648.45000000000005</v>
      </c>
      <c r="N107" s="14">
        <f t="shared" si="15"/>
        <v>27.78</v>
      </c>
      <c r="O107" s="14">
        <f>Table1[[#This Row],[Column13]]*Table1[[#This Row],[Column3]]</f>
        <v>10639.74</v>
      </c>
      <c r="P107" s="15">
        <f>Table1[[#This Row],[Column14]]*P$3</f>
        <v>3410.5475834689714</v>
      </c>
      <c r="Q107" s="22">
        <f t="shared" si="12"/>
        <v>103</v>
      </c>
      <c r="R107" s="22">
        <f t="shared" si="12"/>
        <v>26</v>
      </c>
    </row>
    <row r="108" spans="1:18" ht="18" customHeight="1">
      <c r="A108" s="40">
        <v>5376</v>
      </c>
      <c r="B108" s="41" t="s">
        <v>320</v>
      </c>
      <c r="C108" s="42">
        <v>476</v>
      </c>
      <c r="D108" s="43">
        <v>403190.45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5">
        <f t="shared" si="13"/>
        <v>403190.45</v>
      </c>
      <c r="L108" s="45">
        <f>Table1[[#This Row],[Column3]]</f>
        <v>476</v>
      </c>
      <c r="M108" s="10">
        <f t="shared" si="14"/>
        <v>847.04</v>
      </c>
      <c r="N108" s="14">
        <f t="shared" si="15"/>
        <v>226.37</v>
      </c>
      <c r="O108" s="14">
        <f>Table1[[#This Row],[Column13]]*Table1[[#This Row],[Column3]]</f>
        <v>107752.12</v>
      </c>
      <c r="P108" s="15">
        <f>Table1[[#This Row],[Column14]]*P$3</f>
        <v>34539.728647472461</v>
      </c>
      <c r="Q108" s="22">
        <f t="shared" si="12"/>
        <v>104</v>
      </c>
      <c r="R108" s="22">
        <f t="shared" si="12"/>
        <v>27</v>
      </c>
    </row>
    <row r="109" spans="1:18" ht="18" customHeight="1">
      <c r="A109" s="40">
        <v>4522</v>
      </c>
      <c r="B109" s="41" t="s">
        <v>275</v>
      </c>
      <c r="C109" s="42">
        <v>186</v>
      </c>
      <c r="D109" s="43">
        <v>309513.8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5">
        <f t="shared" si="13"/>
        <v>309513.8</v>
      </c>
      <c r="L109" s="45">
        <f>Table1[[#This Row],[Column3]]</f>
        <v>186</v>
      </c>
      <c r="M109" s="10">
        <f t="shared" si="14"/>
        <v>1664.05</v>
      </c>
      <c r="N109" s="14">
        <f t="shared" si="15"/>
        <v>1043.3800000000001</v>
      </c>
      <c r="O109" s="14">
        <f>Table1[[#This Row],[Column13]]*Table1[[#This Row],[Column3]]</f>
        <v>194068.68000000002</v>
      </c>
      <c r="P109" s="15">
        <f>Table1[[#This Row],[Column14]]*P$3</f>
        <v>62208.330993145806</v>
      </c>
      <c r="Q109" s="22">
        <f t="shared" si="12"/>
        <v>105</v>
      </c>
      <c r="R109" s="22">
        <f t="shared" si="12"/>
        <v>28</v>
      </c>
    </row>
    <row r="110" spans="1:18" ht="18" customHeight="1">
      <c r="A110" s="40">
        <v>5474</v>
      </c>
      <c r="B110" s="41" t="s">
        <v>419</v>
      </c>
      <c r="C110" s="42">
        <v>1368</v>
      </c>
      <c r="D110" s="43">
        <v>1215394.29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5">
        <f t="shared" si="13"/>
        <v>1215394.29</v>
      </c>
      <c r="L110" s="45">
        <f>Table1[[#This Row],[Column3]]</f>
        <v>1368</v>
      </c>
      <c r="M110" s="10">
        <f t="shared" si="14"/>
        <v>888.45</v>
      </c>
      <c r="N110" s="14">
        <f t="shared" si="15"/>
        <v>267.77999999999997</v>
      </c>
      <c r="O110" s="14">
        <f>Table1[[#This Row],[Column13]]*Table1[[#This Row],[Column3]]</f>
        <v>366323.04</v>
      </c>
      <c r="P110" s="15">
        <f>Table1[[#This Row],[Column14]]*P$3</f>
        <v>117424.12491668099</v>
      </c>
      <c r="Q110" s="22">
        <f t="shared" si="12"/>
        <v>106</v>
      </c>
      <c r="R110" s="22">
        <f t="shared" si="12"/>
        <v>29</v>
      </c>
    </row>
    <row r="111" spans="1:18" ht="18" customHeight="1">
      <c r="A111" s="40">
        <v>5586</v>
      </c>
      <c r="B111" s="41" t="s">
        <v>329</v>
      </c>
      <c r="C111" s="42">
        <v>716</v>
      </c>
      <c r="D111" s="43">
        <v>601267.84</v>
      </c>
      <c r="E111" s="44">
        <v>2409.11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5">
        <f t="shared" si="13"/>
        <v>598858.73</v>
      </c>
      <c r="L111" s="45">
        <f>Table1[[#This Row],[Column3]]</f>
        <v>716</v>
      </c>
      <c r="M111" s="10">
        <f t="shared" si="14"/>
        <v>836.39</v>
      </c>
      <c r="N111" s="14">
        <f t="shared" si="15"/>
        <v>215.72</v>
      </c>
      <c r="O111" s="14">
        <f>Table1[[#This Row],[Column13]]*Table1[[#This Row],[Column3]]</f>
        <v>154455.51999999999</v>
      </c>
      <c r="P111" s="15">
        <f>Table1[[#This Row],[Column14]]*P$3</f>
        <v>49510.411014690522</v>
      </c>
      <c r="Q111" s="22">
        <f t="shared" si="12"/>
        <v>107</v>
      </c>
      <c r="R111" s="22">
        <f t="shared" si="12"/>
        <v>30</v>
      </c>
    </row>
    <row r="112" spans="1:18" ht="18" customHeight="1">
      <c r="A112" s="40">
        <v>5607</v>
      </c>
      <c r="B112" s="41" t="s">
        <v>331</v>
      </c>
      <c r="C112" s="42">
        <v>7476</v>
      </c>
      <c r="D112" s="43">
        <v>4975766.8099999996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5">
        <f t="shared" si="13"/>
        <v>4975766.8099999996</v>
      </c>
      <c r="L112" s="45">
        <f>Table1[[#This Row],[Column3]]</f>
        <v>7476</v>
      </c>
      <c r="M112" s="10">
        <f t="shared" si="14"/>
        <v>665.57</v>
      </c>
      <c r="N112" s="14">
        <f t="shared" si="15"/>
        <v>44.9</v>
      </c>
      <c r="O112" s="14">
        <f>Table1[[#This Row],[Column13]]*Table1[[#This Row],[Column3]]</f>
        <v>335672.39999999997</v>
      </c>
      <c r="P112" s="15">
        <f>Table1[[#This Row],[Column14]]*P$3</f>
        <v>107599.12297266943</v>
      </c>
      <c r="Q112" s="22">
        <f t="shared" si="12"/>
        <v>108</v>
      </c>
      <c r="R112" s="23">
        <f t="shared" si="12"/>
        <v>31</v>
      </c>
    </row>
    <row r="113" spans="1:18" ht="18" customHeight="1">
      <c r="A113" s="40">
        <v>5628</v>
      </c>
      <c r="B113" s="41" t="s">
        <v>334</v>
      </c>
      <c r="C113" s="42">
        <v>934</v>
      </c>
      <c r="D113" s="43">
        <v>710376.78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5">
        <f t="shared" si="13"/>
        <v>710376.78</v>
      </c>
      <c r="L113" s="45">
        <f>Table1[[#This Row],[Column3]]</f>
        <v>934</v>
      </c>
      <c r="M113" s="10">
        <f t="shared" si="14"/>
        <v>760.57</v>
      </c>
      <c r="N113" s="14">
        <f t="shared" si="15"/>
        <v>139.9</v>
      </c>
      <c r="O113" s="14">
        <f>Table1[[#This Row],[Column13]]*Table1[[#This Row],[Column3]]</f>
        <v>130666.6</v>
      </c>
      <c r="P113" s="15">
        <f>Table1[[#This Row],[Column14]]*P$3</f>
        <v>41884.919826058409</v>
      </c>
      <c r="Q113" s="22">
        <f t="shared" si="12"/>
        <v>109</v>
      </c>
      <c r="R113" s="22">
        <v>1</v>
      </c>
    </row>
    <row r="114" spans="1:18" ht="18" customHeight="1">
      <c r="A114" s="40">
        <v>5670</v>
      </c>
      <c r="B114" s="41" t="s">
        <v>338</v>
      </c>
      <c r="C114" s="42">
        <v>428</v>
      </c>
      <c r="D114" s="43">
        <v>457692.18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5">
        <f t="shared" si="13"/>
        <v>457692.18</v>
      </c>
      <c r="L114" s="45">
        <f>Table1[[#This Row],[Column3]]</f>
        <v>428</v>
      </c>
      <c r="M114" s="10">
        <f t="shared" si="14"/>
        <v>1069.3699999999999</v>
      </c>
      <c r="N114" s="14">
        <f t="shared" si="15"/>
        <v>448.7</v>
      </c>
      <c r="O114" s="14">
        <f>Table1[[#This Row],[Column13]]*Table1[[#This Row],[Column3]]</f>
        <v>192043.6</v>
      </c>
      <c r="P114" s="15">
        <f>Table1[[#This Row],[Column14]]*P$3</f>
        <v>61559.195610107185</v>
      </c>
      <c r="Q114" s="22">
        <f t="shared" si="12"/>
        <v>110</v>
      </c>
      <c r="R114" s="22">
        <f t="shared" si="12"/>
        <v>2</v>
      </c>
    </row>
    <row r="115" spans="1:18" ht="18" customHeight="1">
      <c r="A115" s="40">
        <v>5726</v>
      </c>
      <c r="B115" s="41" t="s">
        <v>339</v>
      </c>
      <c r="C115" s="42">
        <v>561</v>
      </c>
      <c r="D115" s="43">
        <v>417148.14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5">
        <f t="shared" si="13"/>
        <v>417148.14</v>
      </c>
      <c r="L115" s="45">
        <f>Table1[[#This Row],[Column3]]</f>
        <v>561</v>
      </c>
      <c r="M115" s="10">
        <f t="shared" si="14"/>
        <v>743.58</v>
      </c>
      <c r="N115" s="14">
        <f t="shared" si="15"/>
        <v>122.91</v>
      </c>
      <c r="O115" s="14">
        <f>Table1[[#This Row],[Column13]]*Table1[[#This Row],[Column3]]</f>
        <v>68952.509999999995</v>
      </c>
      <c r="P115" s="15">
        <f>Table1[[#This Row],[Column14]]*P$3</f>
        <v>22102.590510164729</v>
      </c>
      <c r="Q115" s="22">
        <f t="shared" si="12"/>
        <v>111</v>
      </c>
      <c r="R115" s="22">
        <f t="shared" si="12"/>
        <v>3</v>
      </c>
    </row>
    <row r="116" spans="1:18" ht="18" customHeight="1">
      <c r="A116" s="40">
        <v>5733</v>
      </c>
      <c r="B116" s="41" t="s">
        <v>340</v>
      </c>
      <c r="C116" s="42">
        <v>529</v>
      </c>
      <c r="D116" s="43">
        <v>515445.9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5">
        <f t="shared" si="13"/>
        <v>515445.9</v>
      </c>
      <c r="L116" s="45">
        <f>Table1[[#This Row],[Column3]]</f>
        <v>529</v>
      </c>
      <c r="M116" s="10">
        <f t="shared" si="14"/>
        <v>974.38</v>
      </c>
      <c r="N116" s="14">
        <f t="shared" si="15"/>
        <v>353.71</v>
      </c>
      <c r="O116" s="14">
        <f>Table1[[#This Row],[Column13]]*Table1[[#This Row],[Column3]]</f>
        <v>187112.59</v>
      </c>
      <c r="P116" s="15">
        <f>Table1[[#This Row],[Column14]]*P$3</f>
        <v>59978.570121179691</v>
      </c>
      <c r="Q116" s="22">
        <f t="shared" si="12"/>
        <v>112</v>
      </c>
      <c r="R116" s="22">
        <f t="shared" si="12"/>
        <v>4</v>
      </c>
    </row>
    <row r="117" spans="1:18" ht="18" customHeight="1">
      <c r="A117" s="40">
        <v>5740</v>
      </c>
      <c r="B117" s="41" t="s">
        <v>341</v>
      </c>
      <c r="C117" s="42">
        <v>255</v>
      </c>
      <c r="D117" s="43">
        <v>169239.03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5">
        <f t="shared" si="13"/>
        <v>169239.03</v>
      </c>
      <c r="L117" s="45">
        <f>Table1[[#This Row],[Column3]]</f>
        <v>255</v>
      </c>
      <c r="M117" s="10">
        <f t="shared" si="14"/>
        <v>663.68</v>
      </c>
      <c r="N117" s="14">
        <f t="shared" si="15"/>
        <v>43.01</v>
      </c>
      <c r="O117" s="14">
        <f>Table1[[#This Row],[Column13]]*Table1[[#This Row],[Column3]]</f>
        <v>10967.55</v>
      </c>
      <c r="P117" s="15">
        <f>Table1[[#This Row],[Column14]]*P$3</f>
        <v>3515.6264296942513</v>
      </c>
      <c r="Q117" s="22">
        <f t="shared" si="12"/>
        <v>113</v>
      </c>
      <c r="R117" s="22">
        <f t="shared" si="12"/>
        <v>5</v>
      </c>
    </row>
    <row r="118" spans="1:18" ht="18" customHeight="1">
      <c r="A118" s="40">
        <v>5747</v>
      </c>
      <c r="B118" s="41" t="s">
        <v>342</v>
      </c>
      <c r="C118" s="42">
        <v>3126</v>
      </c>
      <c r="D118" s="43">
        <v>2201249.86</v>
      </c>
      <c r="E118" s="44">
        <v>0</v>
      </c>
      <c r="F118" s="44">
        <v>26826.94</v>
      </c>
      <c r="G118" s="44">
        <v>0</v>
      </c>
      <c r="H118" s="44">
        <v>0</v>
      </c>
      <c r="I118" s="44">
        <v>0</v>
      </c>
      <c r="J118" s="44">
        <v>0</v>
      </c>
      <c r="K118" s="45">
        <f t="shared" si="13"/>
        <v>2174422.92</v>
      </c>
      <c r="L118" s="45">
        <f>Table1[[#This Row],[Column3]]</f>
        <v>3126</v>
      </c>
      <c r="M118" s="10">
        <f t="shared" si="14"/>
        <v>695.59</v>
      </c>
      <c r="N118" s="14">
        <f t="shared" si="15"/>
        <v>74.92</v>
      </c>
      <c r="O118" s="14">
        <f>Table1[[#This Row],[Column13]]*Table1[[#This Row],[Column3]]</f>
        <v>234199.92</v>
      </c>
      <c r="P118" s="15">
        <f>Table1[[#This Row],[Column14]]*P$3</f>
        <v>75072.320489469334</v>
      </c>
      <c r="Q118" s="22">
        <f t="shared" si="12"/>
        <v>114</v>
      </c>
      <c r="R118" s="22">
        <f t="shared" si="12"/>
        <v>6</v>
      </c>
    </row>
    <row r="119" spans="1:18" ht="18" customHeight="1">
      <c r="A119" s="40">
        <v>5754</v>
      </c>
      <c r="B119" s="41" t="s">
        <v>343</v>
      </c>
      <c r="C119" s="42">
        <v>1276</v>
      </c>
      <c r="D119" s="43">
        <v>908906.19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5">
        <f t="shared" si="13"/>
        <v>908906.19</v>
      </c>
      <c r="L119" s="45">
        <f>Table1[[#This Row],[Column3]]</f>
        <v>1276</v>
      </c>
      <c r="M119" s="10">
        <f t="shared" si="14"/>
        <v>712.31</v>
      </c>
      <c r="N119" s="14">
        <f t="shared" si="15"/>
        <v>91.64</v>
      </c>
      <c r="O119" s="14">
        <f>Table1[[#This Row],[Column13]]*Table1[[#This Row],[Column3]]</f>
        <v>116932.64</v>
      </c>
      <c r="P119" s="15">
        <f>Table1[[#This Row],[Column14]]*P$3</f>
        <v>37482.52615013592</v>
      </c>
      <c r="Q119" s="22">
        <f t="shared" si="12"/>
        <v>115</v>
      </c>
      <c r="R119" s="22">
        <f t="shared" si="12"/>
        <v>7</v>
      </c>
    </row>
    <row r="120" spans="1:18" ht="18" customHeight="1">
      <c r="A120" s="40">
        <v>4375</v>
      </c>
      <c r="B120" s="41" t="s">
        <v>268</v>
      </c>
      <c r="C120" s="42">
        <v>648</v>
      </c>
      <c r="D120" s="43">
        <v>462050.13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5">
        <f t="shared" si="13"/>
        <v>462050.13</v>
      </c>
      <c r="L120" s="45">
        <f>Table1[[#This Row],[Column3]]</f>
        <v>648</v>
      </c>
      <c r="M120" s="10">
        <f t="shared" si="14"/>
        <v>713.04</v>
      </c>
      <c r="N120" s="14">
        <f t="shared" si="15"/>
        <v>92.37</v>
      </c>
      <c r="O120" s="14">
        <f>Table1[[#This Row],[Column13]]*Table1[[#This Row],[Column3]]</f>
        <v>59855.76</v>
      </c>
      <c r="P120" s="15">
        <f>Table1[[#This Row],[Column14]]*P$3</f>
        <v>19186.645315082769</v>
      </c>
      <c r="Q120" s="22">
        <f t="shared" si="12"/>
        <v>116</v>
      </c>
      <c r="R120" s="22">
        <f t="shared" si="12"/>
        <v>8</v>
      </c>
    </row>
    <row r="121" spans="1:18" ht="18" customHeight="1">
      <c r="A121" s="40">
        <v>5810</v>
      </c>
      <c r="B121" s="41" t="s">
        <v>345</v>
      </c>
      <c r="C121" s="42">
        <v>476</v>
      </c>
      <c r="D121" s="43">
        <v>305612.78000000003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5">
        <f t="shared" si="13"/>
        <v>305612.78000000003</v>
      </c>
      <c r="L121" s="45">
        <f>Table1[[#This Row],[Column3]]</f>
        <v>476</v>
      </c>
      <c r="M121" s="10">
        <f t="shared" si="14"/>
        <v>642.04</v>
      </c>
      <c r="N121" s="14">
        <f t="shared" si="15"/>
        <v>21.37</v>
      </c>
      <c r="O121" s="14">
        <f>Table1[[#This Row],[Column13]]*Table1[[#This Row],[Column3]]</f>
        <v>10172.120000000001</v>
      </c>
      <c r="P121" s="15">
        <f>Table1[[#This Row],[Column14]]*P$3</f>
        <v>3260.652918657448</v>
      </c>
      <c r="Q121" s="22">
        <f t="shared" si="12"/>
        <v>117</v>
      </c>
      <c r="R121" s="22">
        <f t="shared" si="12"/>
        <v>9</v>
      </c>
    </row>
    <row r="122" spans="1:18" ht="18" customHeight="1">
      <c r="A122" s="40">
        <v>238</v>
      </c>
      <c r="B122" s="41" t="s">
        <v>20</v>
      </c>
      <c r="C122" s="42">
        <v>1098</v>
      </c>
      <c r="D122" s="43">
        <v>746664.95</v>
      </c>
      <c r="E122" s="44">
        <v>0</v>
      </c>
      <c r="F122" s="44">
        <v>0</v>
      </c>
      <c r="G122" s="44">
        <v>2635.29</v>
      </c>
      <c r="H122" s="44">
        <v>0</v>
      </c>
      <c r="I122" s="44">
        <v>0</v>
      </c>
      <c r="J122" s="44">
        <v>0</v>
      </c>
      <c r="K122" s="45">
        <f t="shared" si="13"/>
        <v>744029.65999999992</v>
      </c>
      <c r="L122" s="45">
        <f>Table1[[#This Row],[Column3]]</f>
        <v>1098</v>
      </c>
      <c r="M122" s="10">
        <f t="shared" si="14"/>
        <v>677.62</v>
      </c>
      <c r="N122" s="14">
        <f t="shared" si="15"/>
        <v>56.95</v>
      </c>
      <c r="O122" s="14">
        <f>Table1[[#This Row],[Column13]]*Table1[[#This Row],[Column3]]</f>
        <v>62531.100000000006</v>
      </c>
      <c r="P122" s="15">
        <f>Table1[[#This Row],[Column14]]*P$3</f>
        <v>20044.220253188199</v>
      </c>
      <c r="Q122" s="22">
        <f t="shared" si="12"/>
        <v>118</v>
      </c>
      <c r="R122" s="22">
        <f t="shared" si="12"/>
        <v>10</v>
      </c>
    </row>
    <row r="123" spans="1:18" ht="18" customHeight="1">
      <c r="A123" s="40">
        <v>5866</v>
      </c>
      <c r="B123" s="41" t="s">
        <v>350</v>
      </c>
      <c r="C123" s="42">
        <v>995</v>
      </c>
      <c r="D123" s="43">
        <v>756821.47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5">
        <f t="shared" si="13"/>
        <v>756821.47</v>
      </c>
      <c r="L123" s="45">
        <f>Table1[[#This Row],[Column3]]</f>
        <v>995</v>
      </c>
      <c r="M123" s="10">
        <f t="shared" si="14"/>
        <v>760.62</v>
      </c>
      <c r="N123" s="14">
        <f t="shared" si="15"/>
        <v>139.94999999999999</v>
      </c>
      <c r="O123" s="14">
        <f>Table1[[#This Row],[Column13]]*Table1[[#This Row],[Column3]]</f>
        <v>139250.25</v>
      </c>
      <c r="P123" s="15">
        <f>Table1[[#This Row],[Column14]]*P$3</f>
        <v>44636.39183240851</v>
      </c>
      <c r="Q123" s="22">
        <f t="shared" si="12"/>
        <v>119</v>
      </c>
      <c r="R123" s="22">
        <f t="shared" si="12"/>
        <v>11</v>
      </c>
    </row>
    <row r="124" spans="1:18" ht="18" customHeight="1">
      <c r="A124" s="40">
        <v>5985</v>
      </c>
      <c r="B124" s="41" t="s">
        <v>353</v>
      </c>
      <c r="C124" s="42">
        <v>1145</v>
      </c>
      <c r="D124" s="43">
        <v>720981.54</v>
      </c>
      <c r="E124" s="44">
        <v>0</v>
      </c>
      <c r="F124" s="44">
        <v>5751.8</v>
      </c>
      <c r="G124" s="44">
        <v>0</v>
      </c>
      <c r="H124" s="44">
        <v>0</v>
      </c>
      <c r="I124" s="44">
        <v>0</v>
      </c>
      <c r="J124" s="44">
        <v>0</v>
      </c>
      <c r="K124" s="45">
        <f t="shared" si="13"/>
        <v>715229.74</v>
      </c>
      <c r="L124" s="45">
        <f>Table1[[#This Row],[Column3]]</f>
        <v>1145</v>
      </c>
      <c r="M124" s="10">
        <f t="shared" si="14"/>
        <v>624.65</v>
      </c>
      <c r="N124" s="14">
        <f t="shared" si="15"/>
        <v>3.98</v>
      </c>
      <c r="O124" s="14">
        <f>Table1[[#This Row],[Column13]]*Table1[[#This Row],[Column3]]</f>
        <v>4557.1000000000004</v>
      </c>
      <c r="P124" s="15">
        <f>Table1[[#This Row],[Column14]]*P$3</f>
        <v>1460.7693790098679</v>
      </c>
      <c r="Q124" s="22">
        <f t="shared" si="12"/>
        <v>120</v>
      </c>
      <c r="R124" s="23">
        <f t="shared" si="12"/>
        <v>12</v>
      </c>
    </row>
    <row r="125" spans="1:18" ht="18" customHeight="1">
      <c r="A125" s="40">
        <v>5992</v>
      </c>
      <c r="B125" s="41" t="s">
        <v>354</v>
      </c>
      <c r="C125" s="42">
        <v>416</v>
      </c>
      <c r="D125" s="43">
        <v>344115.62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5">
        <f t="shared" si="13"/>
        <v>344115.62</v>
      </c>
      <c r="L125" s="45">
        <f>Table1[[#This Row],[Column3]]</f>
        <v>416</v>
      </c>
      <c r="M125" s="10">
        <f t="shared" si="14"/>
        <v>827.2</v>
      </c>
      <c r="N125" s="14">
        <f t="shared" si="15"/>
        <v>206.53</v>
      </c>
      <c r="O125" s="14">
        <f>Table1[[#This Row],[Column13]]*Table1[[#This Row],[Column3]]</f>
        <v>85916.479999999996</v>
      </c>
      <c r="P125" s="15">
        <f>Table1[[#This Row],[Column14]]*P$3</f>
        <v>27540.357494089159</v>
      </c>
      <c r="Q125" s="22">
        <f t="shared" si="12"/>
        <v>121</v>
      </c>
      <c r="R125" s="22">
        <v>1</v>
      </c>
    </row>
    <row r="126" spans="1:18" ht="18" customHeight="1">
      <c r="A126" s="40">
        <v>6230</v>
      </c>
      <c r="B126" s="41" t="s">
        <v>368</v>
      </c>
      <c r="C126" s="42">
        <v>520</v>
      </c>
      <c r="D126" s="43">
        <v>417009.44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5">
        <f t="shared" si="13"/>
        <v>417009.44</v>
      </c>
      <c r="L126" s="45">
        <f>Table1[[#This Row],[Column3]]</f>
        <v>520</v>
      </c>
      <c r="M126" s="10">
        <f t="shared" si="14"/>
        <v>801.94</v>
      </c>
      <c r="N126" s="14">
        <f t="shared" si="15"/>
        <v>181.27</v>
      </c>
      <c r="O126" s="14">
        <f>Table1[[#This Row],[Column13]]*Table1[[#This Row],[Column3]]</f>
        <v>94260.400000000009</v>
      </c>
      <c r="P126" s="15">
        <f>Table1[[#This Row],[Column14]]*P$3</f>
        <v>30214.984523758914</v>
      </c>
      <c r="Q126" s="22">
        <f t="shared" si="12"/>
        <v>122</v>
      </c>
      <c r="R126" s="22">
        <f t="shared" si="12"/>
        <v>2</v>
      </c>
    </row>
    <row r="127" spans="1:18" ht="18" customHeight="1">
      <c r="A127" s="40">
        <v>6251</v>
      </c>
      <c r="B127" s="41" t="s">
        <v>371</v>
      </c>
      <c r="C127" s="42">
        <v>295</v>
      </c>
      <c r="D127" s="43">
        <v>222056.91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5">
        <f t="shared" si="13"/>
        <v>222056.91</v>
      </c>
      <c r="L127" s="45">
        <f>Table1[[#This Row],[Column3]]</f>
        <v>295</v>
      </c>
      <c r="M127" s="10">
        <f t="shared" si="14"/>
        <v>752.74</v>
      </c>
      <c r="N127" s="14">
        <f t="shared" si="15"/>
        <v>132.07</v>
      </c>
      <c r="O127" s="14">
        <f>Table1[[#This Row],[Column13]]*Table1[[#This Row],[Column3]]</f>
        <v>38960.65</v>
      </c>
      <c r="P127" s="15">
        <f>Table1[[#This Row],[Column14]]*P$3</f>
        <v>12488.759190344914</v>
      </c>
      <c r="Q127" s="22">
        <f t="shared" si="12"/>
        <v>123</v>
      </c>
      <c r="R127" s="22">
        <f t="shared" si="12"/>
        <v>3</v>
      </c>
    </row>
    <row r="128" spans="1:18" ht="18" customHeight="1">
      <c r="A128" s="40">
        <v>6293</v>
      </c>
      <c r="B128" s="41" t="s">
        <v>372</v>
      </c>
      <c r="C128" s="42">
        <v>690</v>
      </c>
      <c r="D128" s="43">
        <v>515662.04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5">
        <f t="shared" si="13"/>
        <v>515662.04</v>
      </c>
      <c r="L128" s="45">
        <f>Table1[[#This Row],[Column3]]</f>
        <v>690</v>
      </c>
      <c r="M128" s="10">
        <f t="shared" si="14"/>
        <v>747.34</v>
      </c>
      <c r="N128" s="14">
        <f t="shared" si="15"/>
        <v>126.67</v>
      </c>
      <c r="O128" s="14">
        <f>Table1[[#This Row],[Column13]]*Table1[[#This Row],[Column3]]</f>
        <v>87402.3</v>
      </c>
      <c r="P128" s="15">
        <f>Table1[[#This Row],[Column14]]*P$3</f>
        <v>28016.634152209554</v>
      </c>
      <c r="Q128" s="22">
        <f t="shared" si="12"/>
        <v>124</v>
      </c>
      <c r="R128" s="22">
        <f t="shared" si="12"/>
        <v>4</v>
      </c>
    </row>
    <row r="129" spans="1:18" ht="18" customHeight="1">
      <c r="A129" s="40">
        <v>6321</v>
      </c>
      <c r="B129" s="41" t="s">
        <v>375</v>
      </c>
      <c r="C129" s="42">
        <v>1205</v>
      </c>
      <c r="D129" s="43">
        <v>1039997.07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5">
        <f t="shared" si="13"/>
        <v>1039997.07</v>
      </c>
      <c r="L129" s="45">
        <f>Table1[[#This Row],[Column3]]</f>
        <v>1205</v>
      </c>
      <c r="M129" s="10">
        <f t="shared" si="14"/>
        <v>863.07</v>
      </c>
      <c r="N129" s="14">
        <f t="shared" si="15"/>
        <v>242.4</v>
      </c>
      <c r="O129" s="14">
        <f>Table1[[#This Row],[Column13]]*Table1[[#This Row],[Column3]]</f>
        <v>292092</v>
      </c>
      <c r="P129" s="15">
        <f>Table1[[#This Row],[Column14]]*P$3</f>
        <v>93629.512069901975</v>
      </c>
      <c r="Q129" s="22">
        <f t="shared" si="12"/>
        <v>125</v>
      </c>
      <c r="R129" s="22">
        <f t="shared" si="12"/>
        <v>5</v>
      </c>
    </row>
    <row r="130" spans="1:18" ht="18" customHeight="1">
      <c r="A130" s="40">
        <v>6354</v>
      </c>
      <c r="B130" s="41" t="s">
        <v>377</v>
      </c>
      <c r="C130" s="42">
        <v>312</v>
      </c>
      <c r="D130" s="43">
        <v>249543.23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5">
        <f t="shared" si="13"/>
        <v>249543.23</v>
      </c>
      <c r="L130" s="45">
        <f>Table1[[#This Row],[Column3]]</f>
        <v>312</v>
      </c>
      <c r="M130" s="10">
        <f t="shared" si="14"/>
        <v>799.82</v>
      </c>
      <c r="N130" s="14">
        <f t="shared" si="15"/>
        <v>179.15</v>
      </c>
      <c r="O130" s="14">
        <f>Table1[[#This Row],[Column13]]*Table1[[#This Row],[Column3]]</f>
        <v>55894.8</v>
      </c>
      <c r="P130" s="15">
        <f>Table1[[#This Row],[Column14]]*P$3</f>
        <v>17916.967432332131</v>
      </c>
      <c r="Q130" s="22">
        <f t="shared" si="12"/>
        <v>126</v>
      </c>
      <c r="R130" s="22">
        <f t="shared" si="12"/>
        <v>6</v>
      </c>
    </row>
    <row r="131" spans="1:18" ht="18" customHeight="1">
      <c r="A131" s="40">
        <v>6440</v>
      </c>
      <c r="B131" s="41" t="s">
        <v>383</v>
      </c>
      <c r="C131" s="42">
        <v>199</v>
      </c>
      <c r="D131" s="43">
        <v>138889.42000000001</v>
      </c>
      <c r="E131" s="44">
        <v>0</v>
      </c>
      <c r="F131" s="44">
        <v>0</v>
      </c>
      <c r="G131" s="44">
        <v>111.87</v>
      </c>
      <c r="H131" s="44">
        <v>0</v>
      </c>
      <c r="I131" s="44">
        <v>0</v>
      </c>
      <c r="J131" s="44">
        <v>0</v>
      </c>
      <c r="K131" s="45">
        <f t="shared" si="13"/>
        <v>138777.55000000002</v>
      </c>
      <c r="L131" s="45">
        <f>Table1[[#This Row],[Column3]]</f>
        <v>199</v>
      </c>
      <c r="M131" s="10">
        <f t="shared" si="14"/>
        <v>697.37</v>
      </c>
      <c r="N131" s="14">
        <f t="shared" si="15"/>
        <v>76.7</v>
      </c>
      <c r="O131" s="14">
        <f>Table1[[#This Row],[Column13]]*Table1[[#This Row],[Column3]]</f>
        <v>15263.300000000001</v>
      </c>
      <c r="P131" s="15">
        <f>Table1[[#This Row],[Column14]]*P$3</f>
        <v>4892.6205838452779</v>
      </c>
      <c r="Q131" s="22">
        <f t="shared" si="12"/>
        <v>127</v>
      </c>
      <c r="R131" s="22">
        <f t="shared" si="12"/>
        <v>7</v>
      </c>
    </row>
    <row r="132" spans="1:18" ht="18" customHeight="1">
      <c r="A132" s="40">
        <v>6426</v>
      </c>
      <c r="B132" s="41" t="s">
        <v>382</v>
      </c>
      <c r="C132" s="42">
        <v>771</v>
      </c>
      <c r="D132" s="43">
        <v>584654.09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5">
        <f t="shared" si="13"/>
        <v>584654.09</v>
      </c>
      <c r="L132" s="45">
        <f>Table1[[#This Row],[Column3]]</f>
        <v>771</v>
      </c>
      <c r="M132" s="10">
        <f t="shared" si="14"/>
        <v>758.31</v>
      </c>
      <c r="N132" s="14">
        <f t="shared" si="15"/>
        <v>137.63999999999999</v>
      </c>
      <c r="O132" s="14">
        <f>Table1[[#This Row],[Column13]]*Table1[[#This Row],[Column3]]</f>
        <v>106120.43999999999</v>
      </c>
      <c r="P132" s="15">
        <f>Table1[[#This Row],[Column14]]*P$3</f>
        <v>34016.696855248716</v>
      </c>
      <c r="Q132" s="22">
        <f t="shared" si="12"/>
        <v>128</v>
      </c>
      <c r="R132" s="22">
        <f t="shared" si="12"/>
        <v>8</v>
      </c>
    </row>
    <row r="133" spans="1:18" ht="18" customHeight="1">
      <c r="A133" s="40">
        <v>6475</v>
      </c>
      <c r="B133" s="41" t="s">
        <v>386</v>
      </c>
      <c r="C133" s="42">
        <v>581</v>
      </c>
      <c r="D133" s="43">
        <v>396078.76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5">
        <f t="shared" ref="K133:K164" si="16">D133-E133-F133-G133-H133-I133-J133</f>
        <v>396078.76</v>
      </c>
      <c r="L133" s="45">
        <f>Table1[[#This Row],[Column3]]</f>
        <v>581</v>
      </c>
      <c r="M133" s="10">
        <f t="shared" ref="M133:M139" si="17">ROUND((K133/C133),2)</f>
        <v>681.72</v>
      </c>
      <c r="N133" s="14">
        <f t="shared" ref="N133:N164" si="18">ROUND((M133-N$3),2)</f>
        <v>61.05</v>
      </c>
      <c r="O133" s="14">
        <f>Table1[[#This Row],[Column13]]*Table1[[#This Row],[Column3]]</f>
        <v>35470.049999999996</v>
      </c>
      <c r="P133" s="15">
        <f>Table1[[#This Row],[Column14]]*P$3</f>
        <v>11369.854273978835</v>
      </c>
      <c r="Q133" s="22">
        <f t="shared" si="12"/>
        <v>129</v>
      </c>
      <c r="R133" s="22">
        <f t="shared" si="12"/>
        <v>9</v>
      </c>
    </row>
    <row r="134" spans="1:18" ht="18" customHeight="1">
      <c r="A134" s="40">
        <v>6615</v>
      </c>
      <c r="B134" s="41" t="s">
        <v>390</v>
      </c>
      <c r="C134" s="42">
        <v>321</v>
      </c>
      <c r="D134" s="43">
        <v>292346.81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5">
        <f t="shared" si="16"/>
        <v>292346.81</v>
      </c>
      <c r="L134" s="45">
        <f>Table1[[#This Row],[Column3]]</f>
        <v>321</v>
      </c>
      <c r="M134" s="10">
        <f t="shared" si="17"/>
        <v>910.74</v>
      </c>
      <c r="N134" s="14">
        <f t="shared" si="18"/>
        <v>290.07</v>
      </c>
      <c r="O134" s="14">
        <f>Table1[[#This Row],[Column13]]*Table1[[#This Row],[Column3]]</f>
        <v>93112.47</v>
      </c>
      <c r="P134" s="15">
        <f>Table1[[#This Row],[Column14]]*P$3</f>
        <v>29847.017835898914</v>
      </c>
      <c r="Q134" s="22">
        <f t="shared" si="12"/>
        <v>130</v>
      </c>
      <c r="R134" s="22">
        <f t="shared" si="12"/>
        <v>10</v>
      </c>
    </row>
    <row r="135" spans="1:18" ht="18" customHeight="1">
      <c r="A135" s="40">
        <v>469</v>
      </c>
      <c r="B135" s="41" t="s">
        <v>34</v>
      </c>
      <c r="C135" s="42">
        <v>787</v>
      </c>
      <c r="D135" s="43">
        <v>565801.56000000006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5">
        <f t="shared" si="16"/>
        <v>565801.56000000006</v>
      </c>
      <c r="L135" s="45">
        <f>Table1[[#This Row],[Column3]]</f>
        <v>787</v>
      </c>
      <c r="M135" s="10">
        <f t="shared" si="17"/>
        <v>718.93</v>
      </c>
      <c r="N135" s="14">
        <f t="shared" si="18"/>
        <v>98.26</v>
      </c>
      <c r="O135" s="14">
        <f>Table1[[#This Row],[Column13]]*Table1[[#This Row],[Column3]]</f>
        <v>77330.62000000001</v>
      </c>
      <c r="P135" s="15">
        <f>Table1[[#This Row],[Column14]]*P$3</f>
        <v>24788.177076616284</v>
      </c>
      <c r="Q135" s="22">
        <f t="shared" ref="Q135:R198" si="19">Q134+1</f>
        <v>131</v>
      </c>
      <c r="R135" s="22">
        <f t="shared" si="19"/>
        <v>11</v>
      </c>
    </row>
    <row r="136" spans="1:18" ht="18" customHeight="1">
      <c r="A136" s="40">
        <v>6692</v>
      </c>
      <c r="B136" s="41" t="s">
        <v>393</v>
      </c>
      <c r="C136" s="42">
        <v>1206</v>
      </c>
      <c r="D136" s="43">
        <v>751779.83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5">
        <f t="shared" si="16"/>
        <v>751779.83</v>
      </c>
      <c r="L136" s="45">
        <f>Table1[[#This Row],[Column3]]</f>
        <v>1206</v>
      </c>
      <c r="M136" s="10">
        <f t="shared" si="17"/>
        <v>623.37</v>
      </c>
      <c r="N136" s="14">
        <f t="shared" si="18"/>
        <v>2.7</v>
      </c>
      <c r="O136" s="14">
        <f>Table1[[#This Row],[Column13]]*Table1[[#This Row],[Column3]]</f>
        <v>3256.2000000000003</v>
      </c>
      <c r="P136" s="15">
        <f>Table1[[#This Row],[Column14]]*P$3</f>
        <v>1043.7684606288938</v>
      </c>
      <c r="Q136" s="22">
        <f t="shared" si="19"/>
        <v>132</v>
      </c>
      <c r="R136" s="22">
        <f t="shared" si="19"/>
        <v>12</v>
      </c>
    </row>
    <row r="137" spans="1:18" ht="18" customHeight="1">
      <c r="A137" s="40">
        <v>6713</v>
      </c>
      <c r="B137" s="41" t="s">
        <v>394</v>
      </c>
      <c r="C137" s="42">
        <v>370</v>
      </c>
      <c r="D137" s="43">
        <v>311733.11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5">
        <f t="shared" si="16"/>
        <v>311733.11</v>
      </c>
      <c r="L137" s="45">
        <f>Table1[[#This Row],[Column3]]</f>
        <v>370</v>
      </c>
      <c r="M137" s="10">
        <f t="shared" si="17"/>
        <v>842.52</v>
      </c>
      <c r="N137" s="14">
        <f t="shared" si="18"/>
        <v>221.85</v>
      </c>
      <c r="O137" s="14">
        <f>Table1[[#This Row],[Column13]]*Table1[[#This Row],[Column3]]</f>
        <v>82084.5</v>
      </c>
      <c r="P137" s="15">
        <f>Table1[[#This Row],[Column14]]*P$3</f>
        <v>26312.023894875136</v>
      </c>
      <c r="Q137" s="22">
        <f t="shared" si="19"/>
        <v>133</v>
      </c>
      <c r="R137" s="22">
        <f t="shared" si="19"/>
        <v>13</v>
      </c>
    </row>
    <row r="138" spans="1:18" ht="18" customHeight="1">
      <c r="A138" s="40">
        <v>6720</v>
      </c>
      <c r="B138" s="41" t="s">
        <v>395</v>
      </c>
      <c r="C138" s="42">
        <v>443</v>
      </c>
      <c r="D138" s="43">
        <v>365167.08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5">
        <f t="shared" si="16"/>
        <v>365167.08</v>
      </c>
      <c r="L138" s="45">
        <f>Table1[[#This Row],[Column3]]</f>
        <v>443</v>
      </c>
      <c r="M138" s="10">
        <f t="shared" si="17"/>
        <v>824.3</v>
      </c>
      <c r="N138" s="14">
        <f t="shared" si="18"/>
        <v>203.63</v>
      </c>
      <c r="O138" s="14">
        <f>Table1[[#This Row],[Column13]]*Table1[[#This Row],[Column3]]</f>
        <v>90208.09</v>
      </c>
      <c r="P138" s="15">
        <f>Table1[[#This Row],[Column14]]*P$3</f>
        <v>28916.024579440051</v>
      </c>
      <c r="Q138" s="22">
        <f t="shared" si="19"/>
        <v>134</v>
      </c>
      <c r="R138" s="23">
        <f t="shared" si="19"/>
        <v>14</v>
      </c>
    </row>
    <row r="139" spans="1:18" ht="18" customHeight="1" thickBot="1">
      <c r="A139" s="40">
        <v>6748</v>
      </c>
      <c r="B139" s="41" t="s">
        <v>397</v>
      </c>
      <c r="C139" s="42">
        <v>337</v>
      </c>
      <c r="D139" s="43">
        <v>215062.12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5">
        <f t="shared" si="16"/>
        <v>215062.12</v>
      </c>
      <c r="L139" s="45">
        <f>Table1[[#This Row],[Column3]]</f>
        <v>337</v>
      </c>
      <c r="M139" s="10">
        <f t="shared" si="17"/>
        <v>638.16999999999996</v>
      </c>
      <c r="N139" s="14">
        <f t="shared" si="18"/>
        <v>17.5</v>
      </c>
      <c r="O139" s="14">
        <f>Table1[[#This Row],[Column13]]*Table1[[#This Row],[Column3]]</f>
        <v>5897.5</v>
      </c>
      <c r="P139" s="15">
        <f>Table1[[#This Row],[Column14]]*P$3</f>
        <v>1890.4319441554267</v>
      </c>
      <c r="Q139" s="22">
        <f t="shared" si="19"/>
        <v>135</v>
      </c>
      <c r="R139" s="22">
        <v>1</v>
      </c>
    </row>
    <row r="140" spans="1:18" ht="16.2" hidden="1">
      <c r="A140" s="40">
        <v>4270</v>
      </c>
      <c r="B140" s="41" t="s">
        <v>262</v>
      </c>
      <c r="C140" s="42">
        <v>244</v>
      </c>
      <c r="D140" s="43">
        <v>151266.88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5">
        <f t="shared" ref="K140:K196" si="20">D140-E140-F140-G140-H140-I140-J140</f>
        <v>151266.88</v>
      </c>
      <c r="L140" s="45">
        <f>Table1[[#This Row],[Column3]]</f>
        <v>244</v>
      </c>
      <c r="M140" s="10">
        <f t="shared" ref="M140:M196" si="21">ROUND((K140/C140),2)</f>
        <v>619.95000000000005</v>
      </c>
      <c r="N140" s="14">
        <v>0</v>
      </c>
      <c r="O140" s="14">
        <f>Table1[[#This Row],[Column13]]*Table1[[#This Row],[Column3]]</f>
        <v>0</v>
      </c>
      <c r="P140" s="15">
        <f>Table1[[#This Row],[Column14]]*P$3</f>
        <v>0</v>
      </c>
      <c r="Q140" s="22">
        <v>1</v>
      </c>
      <c r="R140" s="22" t="s">
        <v>439</v>
      </c>
    </row>
    <row r="141" spans="1:18" ht="16.2" hidden="1">
      <c r="A141" s="40">
        <v>217</v>
      </c>
      <c r="B141" s="41" t="s">
        <v>18</v>
      </c>
      <c r="C141" s="42">
        <v>655</v>
      </c>
      <c r="D141" s="43">
        <v>405219.73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5">
        <f t="shared" si="20"/>
        <v>405219.73</v>
      </c>
      <c r="L141" s="45">
        <f>Table1[[#This Row],[Column3]]</f>
        <v>655</v>
      </c>
      <c r="M141" s="10">
        <f t="shared" si="21"/>
        <v>618.66</v>
      </c>
      <c r="N141" s="14">
        <v>0</v>
      </c>
      <c r="O141" s="14">
        <f>Table1[[#This Row],[Column13]]*Table1[[#This Row],[Column3]]</f>
        <v>0</v>
      </c>
      <c r="P141" s="15">
        <f>Table1[[#This Row],[Column14]]*P$3</f>
        <v>0</v>
      </c>
      <c r="Q141" s="22">
        <f t="shared" si="19"/>
        <v>2</v>
      </c>
      <c r="R141" s="22" t="s">
        <v>439</v>
      </c>
    </row>
    <row r="142" spans="1:18" ht="16.2" hidden="1">
      <c r="A142" s="40">
        <v>2639</v>
      </c>
      <c r="B142" s="41" t="s">
        <v>153</v>
      </c>
      <c r="C142" s="42">
        <v>713</v>
      </c>
      <c r="D142" s="43">
        <v>440753.19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5">
        <f t="shared" si="20"/>
        <v>440753.19</v>
      </c>
      <c r="L142" s="45">
        <f>Table1[[#This Row],[Column3]]</f>
        <v>713</v>
      </c>
      <c r="M142" s="10">
        <f t="shared" si="21"/>
        <v>618.16999999999996</v>
      </c>
      <c r="N142" s="14">
        <v>0</v>
      </c>
      <c r="O142" s="14">
        <f>Table1[[#This Row],[Column13]]*Table1[[#This Row],[Column3]]</f>
        <v>0</v>
      </c>
      <c r="P142" s="15">
        <f>Table1[[#This Row],[Column14]]*P$3</f>
        <v>0</v>
      </c>
      <c r="Q142" s="22">
        <f t="shared" si="19"/>
        <v>3</v>
      </c>
      <c r="R142" s="22" t="s">
        <v>439</v>
      </c>
    </row>
    <row r="143" spans="1:18" ht="16.2" hidden="1">
      <c r="A143" s="40">
        <v>1870</v>
      </c>
      <c r="B143" s="41" t="s">
        <v>104</v>
      </c>
      <c r="C143" s="42">
        <v>236</v>
      </c>
      <c r="D143" s="43">
        <v>145261.10999999999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5">
        <f t="shared" si="20"/>
        <v>145261.10999999999</v>
      </c>
      <c r="L143" s="45">
        <f>Table1[[#This Row],[Column3]]</f>
        <v>236</v>
      </c>
      <c r="M143" s="10">
        <f t="shared" si="21"/>
        <v>615.51</v>
      </c>
      <c r="N143" s="14">
        <v>0</v>
      </c>
      <c r="O143" s="14">
        <f>Table1[[#This Row],[Column13]]*Table1[[#This Row],[Column3]]</f>
        <v>0</v>
      </c>
      <c r="P143" s="15">
        <f>Table1[[#This Row],[Column14]]*P$3</f>
        <v>0</v>
      </c>
      <c r="Q143" s="22">
        <f t="shared" si="19"/>
        <v>4</v>
      </c>
      <c r="R143" s="22" t="s">
        <v>439</v>
      </c>
    </row>
    <row r="144" spans="1:18" ht="16.2" hidden="1">
      <c r="A144" s="40">
        <v>476</v>
      </c>
      <c r="B144" s="41" t="s">
        <v>35</v>
      </c>
      <c r="C144" s="42">
        <v>1830</v>
      </c>
      <c r="D144" s="43">
        <v>1123691.8899999999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5">
        <f t="shared" si="20"/>
        <v>1123691.8899999999</v>
      </c>
      <c r="L144" s="45">
        <f>Table1[[#This Row],[Column3]]</f>
        <v>1830</v>
      </c>
      <c r="M144" s="10">
        <f t="shared" si="21"/>
        <v>614.04</v>
      </c>
      <c r="N144" s="14">
        <v>0</v>
      </c>
      <c r="O144" s="14">
        <f>Table1[[#This Row],[Column13]]*Table1[[#This Row],[Column3]]</f>
        <v>0</v>
      </c>
      <c r="P144" s="15">
        <f>Table1[[#This Row],[Column14]]*P$3</f>
        <v>0</v>
      </c>
      <c r="Q144" s="22">
        <f t="shared" si="19"/>
        <v>5</v>
      </c>
      <c r="R144" s="22" t="s">
        <v>439</v>
      </c>
    </row>
    <row r="145" spans="1:18" ht="16.2" hidden="1">
      <c r="A145" s="40">
        <v>3668</v>
      </c>
      <c r="B145" s="41" t="s">
        <v>217</v>
      </c>
      <c r="C145" s="42">
        <v>965</v>
      </c>
      <c r="D145" s="43">
        <v>595059.74</v>
      </c>
      <c r="E145" s="44">
        <v>3443.61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5">
        <f t="shared" si="20"/>
        <v>591616.13</v>
      </c>
      <c r="L145" s="45">
        <f>Table1[[#This Row],[Column3]]</f>
        <v>965</v>
      </c>
      <c r="M145" s="10">
        <f t="shared" si="21"/>
        <v>613.07000000000005</v>
      </c>
      <c r="N145" s="14">
        <v>0</v>
      </c>
      <c r="O145" s="14">
        <f>Table1[[#This Row],[Column13]]*Table1[[#This Row],[Column3]]</f>
        <v>0</v>
      </c>
      <c r="P145" s="15">
        <f>Table1[[#This Row],[Column14]]*P$3</f>
        <v>0</v>
      </c>
      <c r="Q145" s="22">
        <f t="shared" si="19"/>
        <v>6</v>
      </c>
      <c r="R145" s="22" t="s">
        <v>439</v>
      </c>
    </row>
    <row r="146" spans="1:18" ht="16.2" hidden="1">
      <c r="A146" s="40">
        <v>4956</v>
      </c>
      <c r="B146" s="41" t="s">
        <v>300</v>
      </c>
      <c r="C146" s="42">
        <v>969</v>
      </c>
      <c r="D146" s="43">
        <v>586979.61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5">
        <f t="shared" si="20"/>
        <v>586979.61</v>
      </c>
      <c r="L146" s="45">
        <f>Table1[[#This Row],[Column3]]</f>
        <v>969</v>
      </c>
      <c r="M146" s="10">
        <f t="shared" si="21"/>
        <v>605.76</v>
      </c>
      <c r="N146" s="14">
        <v>0</v>
      </c>
      <c r="O146" s="14">
        <f>Table1[[#This Row],[Column13]]*Table1[[#This Row],[Column3]]</f>
        <v>0</v>
      </c>
      <c r="P146" s="15">
        <f>Table1[[#This Row],[Column14]]*P$3</f>
        <v>0</v>
      </c>
      <c r="Q146" s="22">
        <f t="shared" si="19"/>
        <v>7</v>
      </c>
      <c r="R146" s="22" t="s">
        <v>439</v>
      </c>
    </row>
    <row r="147" spans="1:18" ht="16.2" hidden="1">
      <c r="A147" s="40">
        <v>4459</v>
      </c>
      <c r="B147" s="41" t="s">
        <v>270</v>
      </c>
      <c r="C147" s="42">
        <v>280</v>
      </c>
      <c r="D147" s="43">
        <v>168681.86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5">
        <f t="shared" si="20"/>
        <v>168681.86</v>
      </c>
      <c r="L147" s="45">
        <f>Table1[[#This Row],[Column3]]</f>
        <v>280</v>
      </c>
      <c r="M147" s="10">
        <f t="shared" si="21"/>
        <v>602.44000000000005</v>
      </c>
      <c r="N147" s="14">
        <v>0</v>
      </c>
      <c r="O147" s="14">
        <f>Table1[[#This Row],[Column13]]*Table1[[#This Row],[Column3]]</f>
        <v>0</v>
      </c>
      <c r="P147" s="15">
        <f>Table1[[#This Row],[Column14]]*P$3</f>
        <v>0</v>
      </c>
      <c r="Q147" s="22">
        <f t="shared" si="19"/>
        <v>8</v>
      </c>
      <c r="R147" s="22" t="s">
        <v>439</v>
      </c>
    </row>
    <row r="148" spans="1:18" ht="16.2" hidden="1">
      <c r="A148" s="40">
        <v>2226</v>
      </c>
      <c r="B148" s="41" t="s">
        <v>124</v>
      </c>
      <c r="C148" s="42">
        <v>245</v>
      </c>
      <c r="D148" s="43">
        <v>146700.21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5">
        <f t="shared" si="20"/>
        <v>146700.21</v>
      </c>
      <c r="L148" s="45">
        <f>Table1[[#This Row],[Column3]]</f>
        <v>245</v>
      </c>
      <c r="M148" s="10">
        <f t="shared" si="21"/>
        <v>598.78</v>
      </c>
      <c r="N148" s="14">
        <v>0</v>
      </c>
      <c r="O148" s="14">
        <f>Table1[[#This Row],[Column13]]*Table1[[#This Row],[Column3]]</f>
        <v>0</v>
      </c>
      <c r="P148" s="15">
        <f>Table1[[#This Row],[Column14]]*P$3</f>
        <v>0</v>
      </c>
      <c r="Q148" s="22">
        <f t="shared" si="19"/>
        <v>9</v>
      </c>
      <c r="R148" s="22" t="s">
        <v>439</v>
      </c>
    </row>
    <row r="149" spans="1:18" ht="16.2" hidden="1">
      <c r="A149" s="40">
        <v>4221</v>
      </c>
      <c r="B149" s="41" t="s">
        <v>258</v>
      </c>
      <c r="C149" s="42">
        <v>1199</v>
      </c>
      <c r="D149" s="43">
        <v>716686.71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5">
        <f t="shared" si="20"/>
        <v>716686.71</v>
      </c>
      <c r="L149" s="45">
        <f>Table1[[#This Row],[Column3]]</f>
        <v>1199</v>
      </c>
      <c r="M149" s="10">
        <f t="shared" si="21"/>
        <v>597.74</v>
      </c>
      <c r="N149" s="14">
        <v>0</v>
      </c>
      <c r="O149" s="14">
        <f>Table1[[#This Row],[Column13]]*Table1[[#This Row],[Column3]]</f>
        <v>0</v>
      </c>
      <c r="P149" s="15">
        <f>Table1[[#This Row],[Column14]]*P$3</f>
        <v>0</v>
      </c>
      <c r="Q149" s="22">
        <f t="shared" si="19"/>
        <v>10</v>
      </c>
      <c r="R149" s="22" t="s">
        <v>439</v>
      </c>
    </row>
    <row r="150" spans="1:18" ht="16.2" hidden="1">
      <c r="A150" s="40">
        <v>4165</v>
      </c>
      <c r="B150" s="41" t="s">
        <v>254</v>
      </c>
      <c r="C150" s="42">
        <v>1711</v>
      </c>
      <c r="D150" s="43">
        <v>1030915.85</v>
      </c>
      <c r="E150" s="44">
        <v>0</v>
      </c>
      <c r="F150" s="44">
        <v>6203.65</v>
      </c>
      <c r="G150" s="44">
        <v>2285.36</v>
      </c>
      <c r="H150" s="44">
        <v>0</v>
      </c>
      <c r="I150" s="44">
        <v>0</v>
      </c>
      <c r="J150" s="44">
        <v>0</v>
      </c>
      <c r="K150" s="45">
        <f t="shared" si="20"/>
        <v>1022426.84</v>
      </c>
      <c r="L150" s="45">
        <f>Table1[[#This Row],[Column3]]</f>
        <v>1711</v>
      </c>
      <c r="M150" s="10">
        <f t="shared" si="21"/>
        <v>597.55999999999995</v>
      </c>
      <c r="N150" s="14">
        <v>0</v>
      </c>
      <c r="O150" s="14">
        <f>Table1[[#This Row],[Column13]]*Table1[[#This Row],[Column3]]</f>
        <v>0</v>
      </c>
      <c r="P150" s="15">
        <f>Table1[[#This Row],[Column14]]*P$3</f>
        <v>0</v>
      </c>
      <c r="Q150" s="22">
        <f t="shared" si="19"/>
        <v>11</v>
      </c>
      <c r="R150" s="22" t="s">
        <v>439</v>
      </c>
    </row>
    <row r="151" spans="1:18" ht="16.2" hidden="1">
      <c r="A151" s="40">
        <v>1092</v>
      </c>
      <c r="B151" s="41" t="s">
        <v>61</v>
      </c>
      <c r="C151" s="42">
        <v>5131</v>
      </c>
      <c r="D151" s="43">
        <v>3061307.72</v>
      </c>
      <c r="E151" s="44">
        <v>0</v>
      </c>
      <c r="F151" s="44">
        <v>0</v>
      </c>
      <c r="G151" s="44">
        <v>2128.6999999999998</v>
      </c>
      <c r="H151" s="44">
        <v>0</v>
      </c>
      <c r="I151" s="44">
        <v>0</v>
      </c>
      <c r="J151" s="44">
        <v>0</v>
      </c>
      <c r="K151" s="45">
        <f t="shared" si="20"/>
        <v>3059179.02</v>
      </c>
      <c r="L151" s="45">
        <f>Table1[[#This Row],[Column3]]</f>
        <v>5131</v>
      </c>
      <c r="M151" s="10">
        <f t="shared" si="21"/>
        <v>596.21</v>
      </c>
      <c r="N151" s="14">
        <v>0</v>
      </c>
      <c r="O151" s="14">
        <f>Table1[[#This Row],[Column13]]*Table1[[#This Row],[Column3]]</f>
        <v>0</v>
      </c>
      <c r="P151" s="15">
        <f>Table1[[#This Row],[Column14]]*P$3</f>
        <v>0</v>
      </c>
      <c r="Q151" s="22">
        <f t="shared" si="19"/>
        <v>12</v>
      </c>
      <c r="R151" s="22" t="s">
        <v>439</v>
      </c>
    </row>
    <row r="152" spans="1:18" ht="16.2" hidden="1">
      <c r="A152" s="40">
        <v>3220</v>
      </c>
      <c r="B152" s="41" t="s">
        <v>182</v>
      </c>
      <c r="C152" s="42">
        <v>1884</v>
      </c>
      <c r="D152" s="43">
        <v>1124682.48</v>
      </c>
      <c r="E152" s="44">
        <v>0</v>
      </c>
      <c r="F152" s="44">
        <v>6712.37</v>
      </c>
      <c r="G152" s="44">
        <v>0</v>
      </c>
      <c r="H152" s="44">
        <v>0</v>
      </c>
      <c r="I152" s="44">
        <v>0</v>
      </c>
      <c r="J152" s="44">
        <v>0</v>
      </c>
      <c r="K152" s="45">
        <f t="shared" si="20"/>
        <v>1117970.1099999999</v>
      </c>
      <c r="L152" s="45">
        <f>Table1[[#This Row],[Column3]]</f>
        <v>1884</v>
      </c>
      <c r="M152" s="10">
        <f t="shared" si="21"/>
        <v>593.4</v>
      </c>
      <c r="N152" s="14">
        <v>0</v>
      </c>
      <c r="O152" s="14">
        <f>Table1[[#This Row],[Column13]]*Table1[[#This Row],[Column3]]</f>
        <v>0</v>
      </c>
      <c r="P152" s="15">
        <f>Table1[[#This Row],[Column14]]*P$3</f>
        <v>0</v>
      </c>
      <c r="Q152" s="22">
        <f t="shared" si="19"/>
        <v>13</v>
      </c>
      <c r="R152" s="22" t="s">
        <v>439</v>
      </c>
    </row>
    <row r="153" spans="1:18" ht="16.2" hidden="1">
      <c r="A153" s="40">
        <v>4074</v>
      </c>
      <c r="B153" s="41" t="s">
        <v>248</v>
      </c>
      <c r="C153" s="42">
        <v>1836</v>
      </c>
      <c r="D153" s="43">
        <v>1088811.72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5">
        <f t="shared" si="20"/>
        <v>1088811.72</v>
      </c>
      <c r="L153" s="45">
        <f>Table1[[#This Row],[Column3]]</f>
        <v>1836</v>
      </c>
      <c r="M153" s="10">
        <f t="shared" si="21"/>
        <v>593.03</v>
      </c>
      <c r="N153" s="14">
        <v>0</v>
      </c>
      <c r="O153" s="14">
        <f>Table1[[#This Row],[Column13]]*Table1[[#This Row],[Column3]]</f>
        <v>0</v>
      </c>
      <c r="P153" s="15">
        <f>Table1[[#This Row],[Column14]]*P$3</f>
        <v>0</v>
      </c>
      <c r="Q153" s="22">
        <f t="shared" si="19"/>
        <v>14</v>
      </c>
      <c r="R153" s="22" t="s">
        <v>439</v>
      </c>
    </row>
    <row r="154" spans="1:18" ht="16.2" hidden="1">
      <c r="A154" s="40">
        <v>4088</v>
      </c>
      <c r="B154" s="41" t="s">
        <v>249</v>
      </c>
      <c r="C154" s="42">
        <v>1305</v>
      </c>
      <c r="D154" s="43">
        <v>773725.83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5">
        <f t="shared" si="20"/>
        <v>773725.83</v>
      </c>
      <c r="L154" s="45">
        <f>Table1[[#This Row],[Column3]]</f>
        <v>1305</v>
      </c>
      <c r="M154" s="10">
        <f t="shared" si="21"/>
        <v>592.89</v>
      </c>
      <c r="N154" s="14">
        <v>0</v>
      </c>
      <c r="O154" s="14">
        <f>Table1[[#This Row],[Column13]]*Table1[[#This Row],[Column3]]</f>
        <v>0</v>
      </c>
      <c r="P154" s="15">
        <f>Table1[[#This Row],[Column14]]*P$3</f>
        <v>0</v>
      </c>
      <c r="Q154" s="22">
        <f t="shared" si="19"/>
        <v>15</v>
      </c>
      <c r="R154" s="22" t="s">
        <v>439</v>
      </c>
    </row>
    <row r="155" spans="1:18" ht="16.2" hidden="1">
      <c r="A155" s="40">
        <v>5523</v>
      </c>
      <c r="B155" s="41" t="s">
        <v>328</v>
      </c>
      <c r="C155" s="42">
        <v>1371</v>
      </c>
      <c r="D155" s="43">
        <v>811645.41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5">
        <f t="shared" si="20"/>
        <v>811645.41</v>
      </c>
      <c r="L155" s="45">
        <f>Table1[[#This Row],[Column3]]</f>
        <v>1371</v>
      </c>
      <c r="M155" s="10">
        <f t="shared" si="21"/>
        <v>592.01</v>
      </c>
      <c r="N155" s="14">
        <v>0</v>
      </c>
      <c r="O155" s="14">
        <f>Table1[[#This Row],[Column13]]*Table1[[#This Row],[Column3]]</f>
        <v>0</v>
      </c>
      <c r="P155" s="15">
        <f>Table1[[#This Row],[Column14]]*P$3</f>
        <v>0</v>
      </c>
      <c r="Q155" s="22">
        <f t="shared" si="19"/>
        <v>16</v>
      </c>
      <c r="R155" s="22" t="s">
        <v>439</v>
      </c>
    </row>
    <row r="156" spans="1:18" ht="16.2" hidden="1">
      <c r="A156" s="40">
        <v>6027</v>
      </c>
      <c r="B156" s="41" t="s">
        <v>357</v>
      </c>
      <c r="C156" s="42">
        <v>535</v>
      </c>
      <c r="D156" s="43">
        <v>316950.24</v>
      </c>
      <c r="E156" s="44">
        <v>600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5">
        <f t="shared" si="20"/>
        <v>316350.24</v>
      </c>
      <c r="L156" s="45">
        <f>Table1[[#This Row],[Column3]]</f>
        <v>535</v>
      </c>
      <c r="M156" s="10">
        <f t="shared" si="21"/>
        <v>591.30999999999995</v>
      </c>
      <c r="N156" s="14">
        <v>0</v>
      </c>
      <c r="O156" s="14">
        <f>Table1[[#This Row],[Column13]]*Table1[[#This Row],[Column3]]</f>
        <v>0</v>
      </c>
      <c r="P156" s="15">
        <f>Table1[[#This Row],[Column14]]*P$3</f>
        <v>0</v>
      </c>
      <c r="Q156" s="22">
        <f t="shared" si="19"/>
        <v>17</v>
      </c>
      <c r="R156" s="22" t="s">
        <v>439</v>
      </c>
    </row>
    <row r="157" spans="1:18" ht="16.2" hidden="1">
      <c r="A157" s="40">
        <v>2415</v>
      </c>
      <c r="B157" s="41" t="s">
        <v>400</v>
      </c>
      <c r="C157" s="42">
        <v>297</v>
      </c>
      <c r="D157" s="43">
        <v>175403.37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5">
        <f t="shared" si="20"/>
        <v>175403.37</v>
      </c>
      <c r="L157" s="45">
        <f>Table1[[#This Row],[Column3]]</f>
        <v>297</v>
      </c>
      <c r="M157" s="10">
        <f t="shared" si="21"/>
        <v>590.58000000000004</v>
      </c>
      <c r="N157" s="14">
        <v>0</v>
      </c>
      <c r="O157" s="14">
        <f>Table1[[#This Row],[Column13]]*Table1[[#This Row],[Column3]]</f>
        <v>0</v>
      </c>
      <c r="P157" s="15">
        <f>Table1[[#This Row],[Column14]]*P$3</f>
        <v>0</v>
      </c>
      <c r="Q157" s="22">
        <f t="shared" si="19"/>
        <v>18</v>
      </c>
      <c r="R157" s="22" t="s">
        <v>439</v>
      </c>
    </row>
    <row r="158" spans="1:18" ht="16.2" hidden="1">
      <c r="A158" s="40">
        <v>3360</v>
      </c>
      <c r="B158" s="41" t="s">
        <v>193</v>
      </c>
      <c r="C158" s="42">
        <v>1452</v>
      </c>
      <c r="D158" s="43">
        <v>857402.3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5">
        <f t="shared" si="20"/>
        <v>857402.3</v>
      </c>
      <c r="L158" s="45">
        <f>Table1[[#This Row],[Column3]]</f>
        <v>1452</v>
      </c>
      <c r="M158" s="10">
        <f t="shared" si="21"/>
        <v>590.5</v>
      </c>
      <c r="N158" s="14">
        <v>0</v>
      </c>
      <c r="O158" s="14">
        <f>Table1[[#This Row],[Column13]]*Table1[[#This Row],[Column3]]</f>
        <v>0</v>
      </c>
      <c r="P158" s="15">
        <f>Table1[[#This Row],[Column14]]*P$3</f>
        <v>0</v>
      </c>
      <c r="Q158" s="22">
        <f t="shared" si="19"/>
        <v>19</v>
      </c>
      <c r="R158" s="22" t="s">
        <v>439</v>
      </c>
    </row>
    <row r="159" spans="1:18" ht="16.2" hidden="1">
      <c r="A159" s="40">
        <v>3325</v>
      </c>
      <c r="B159" s="41" t="s">
        <v>190</v>
      </c>
      <c r="C159" s="42">
        <v>848</v>
      </c>
      <c r="D159" s="43">
        <v>498665.18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5">
        <f t="shared" si="20"/>
        <v>498665.18</v>
      </c>
      <c r="L159" s="45">
        <f>Table1[[#This Row],[Column3]]</f>
        <v>848</v>
      </c>
      <c r="M159" s="10">
        <f t="shared" si="21"/>
        <v>588.04999999999995</v>
      </c>
      <c r="N159" s="14">
        <v>0</v>
      </c>
      <c r="O159" s="14">
        <f>Table1[[#This Row],[Column13]]*Table1[[#This Row],[Column3]]</f>
        <v>0</v>
      </c>
      <c r="P159" s="15">
        <f>Table1[[#This Row],[Column14]]*P$3</f>
        <v>0</v>
      </c>
      <c r="Q159" s="22">
        <f t="shared" si="19"/>
        <v>20</v>
      </c>
      <c r="R159" s="22" t="s">
        <v>439</v>
      </c>
    </row>
    <row r="160" spans="1:18" ht="16.2" hidden="1">
      <c r="A160" s="40">
        <v>2044</v>
      </c>
      <c r="B160" s="41" t="s">
        <v>113</v>
      </c>
      <c r="C160" s="42">
        <v>122</v>
      </c>
      <c r="D160" s="43">
        <v>71103.87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5">
        <f t="shared" si="20"/>
        <v>71103.87</v>
      </c>
      <c r="L160" s="45">
        <f>Table1[[#This Row],[Column3]]</f>
        <v>122</v>
      </c>
      <c r="M160" s="10">
        <f t="shared" si="21"/>
        <v>582.82000000000005</v>
      </c>
      <c r="N160" s="14">
        <v>0</v>
      </c>
      <c r="O160" s="14">
        <f>Table1[[#This Row],[Column13]]*Table1[[#This Row],[Column3]]</f>
        <v>0</v>
      </c>
      <c r="P160" s="15">
        <f>Table1[[#This Row],[Column14]]*P$3</f>
        <v>0</v>
      </c>
      <c r="Q160" s="22">
        <f t="shared" si="19"/>
        <v>21</v>
      </c>
      <c r="R160" s="22" t="s">
        <v>439</v>
      </c>
    </row>
    <row r="161" spans="1:18" ht="16.2" hidden="1">
      <c r="A161" s="40">
        <v>2485</v>
      </c>
      <c r="B161" s="41" t="s">
        <v>139</v>
      </c>
      <c r="C161" s="42">
        <v>587</v>
      </c>
      <c r="D161" s="43">
        <v>340735.95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5">
        <f t="shared" si="20"/>
        <v>340735.95</v>
      </c>
      <c r="L161" s="45">
        <f>Table1[[#This Row],[Column3]]</f>
        <v>587</v>
      </c>
      <c r="M161" s="10">
        <f t="shared" si="21"/>
        <v>580.47</v>
      </c>
      <c r="N161" s="14">
        <v>0</v>
      </c>
      <c r="O161" s="14">
        <f>Table1[[#This Row],[Column13]]*Table1[[#This Row],[Column3]]</f>
        <v>0</v>
      </c>
      <c r="P161" s="15">
        <f>Table1[[#This Row],[Column14]]*P$3</f>
        <v>0</v>
      </c>
      <c r="Q161" s="22">
        <f t="shared" si="19"/>
        <v>22</v>
      </c>
      <c r="R161" s="22" t="s">
        <v>439</v>
      </c>
    </row>
    <row r="162" spans="1:18" ht="16.2" hidden="1">
      <c r="A162" s="40">
        <v>1246</v>
      </c>
      <c r="B162" s="41" t="s">
        <v>74</v>
      </c>
      <c r="C162" s="42">
        <v>632</v>
      </c>
      <c r="D162" s="43">
        <v>365877.34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5">
        <f t="shared" si="20"/>
        <v>365877.34</v>
      </c>
      <c r="L162" s="45">
        <f>Table1[[#This Row],[Column3]]</f>
        <v>632</v>
      </c>
      <c r="M162" s="10">
        <f t="shared" si="21"/>
        <v>578.91999999999996</v>
      </c>
      <c r="N162" s="14">
        <v>0</v>
      </c>
      <c r="O162" s="14">
        <f>Table1[[#This Row],[Column13]]*Table1[[#This Row],[Column3]]</f>
        <v>0</v>
      </c>
      <c r="P162" s="15">
        <f>Table1[[#This Row],[Column14]]*P$3</f>
        <v>0</v>
      </c>
      <c r="Q162" s="22">
        <f t="shared" si="19"/>
        <v>23</v>
      </c>
      <c r="R162" s="22" t="s">
        <v>439</v>
      </c>
    </row>
    <row r="163" spans="1:18" ht="16.2" hidden="1">
      <c r="A163" s="40">
        <v>4186</v>
      </c>
      <c r="B163" s="41" t="s">
        <v>256</v>
      </c>
      <c r="C163" s="42">
        <v>976</v>
      </c>
      <c r="D163" s="43">
        <v>566256.5</v>
      </c>
      <c r="E163" s="44">
        <v>4206.6899999999996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5">
        <f t="shared" si="20"/>
        <v>562049.81000000006</v>
      </c>
      <c r="L163" s="45">
        <f>Table1[[#This Row],[Column3]]</f>
        <v>976</v>
      </c>
      <c r="M163" s="10">
        <f t="shared" si="21"/>
        <v>575.87</v>
      </c>
      <c r="N163" s="14">
        <v>0</v>
      </c>
      <c r="O163" s="14">
        <f>Table1[[#This Row],[Column13]]*Table1[[#This Row],[Column3]]</f>
        <v>0</v>
      </c>
      <c r="P163" s="15">
        <f>Table1[[#This Row],[Column14]]*P$3</f>
        <v>0</v>
      </c>
      <c r="Q163" s="22">
        <f t="shared" si="19"/>
        <v>24</v>
      </c>
      <c r="R163" s="22" t="s">
        <v>439</v>
      </c>
    </row>
    <row r="164" spans="1:18" ht="16.2" hidden="1">
      <c r="A164" s="40">
        <v>2009</v>
      </c>
      <c r="B164" s="41" t="s">
        <v>412</v>
      </c>
      <c r="C164" s="42">
        <v>1428</v>
      </c>
      <c r="D164" s="43">
        <v>822163.85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5">
        <f t="shared" si="20"/>
        <v>822163.85</v>
      </c>
      <c r="L164" s="45">
        <f>Table1[[#This Row],[Column3]]</f>
        <v>1428</v>
      </c>
      <c r="M164" s="10">
        <f t="shared" si="21"/>
        <v>575.74</v>
      </c>
      <c r="N164" s="14">
        <v>0</v>
      </c>
      <c r="O164" s="14">
        <f>Table1[[#This Row],[Column13]]*Table1[[#This Row],[Column3]]</f>
        <v>0</v>
      </c>
      <c r="P164" s="15">
        <f>Table1[[#This Row],[Column14]]*P$3</f>
        <v>0</v>
      </c>
      <c r="Q164" s="22">
        <f t="shared" si="19"/>
        <v>25</v>
      </c>
      <c r="R164" s="22" t="s">
        <v>439</v>
      </c>
    </row>
    <row r="165" spans="1:18" ht="16.2" hidden="1">
      <c r="A165" s="40">
        <v>4641</v>
      </c>
      <c r="B165" s="41" t="s">
        <v>286</v>
      </c>
      <c r="C165" s="42">
        <v>934</v>
      </c>
      <c r="D165" s="43">
        <v>542153.18000000005</v>
      </c>
      <c r="E165" s="44">
        <v>5412.5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5">
        <f t="shared" si="20"/>
        <v>536740.68000000005</v>
      </c>
      <c r="L165" s="45">
        <f>Table1[[#This Row],[Column3]]</f>
        <v>934</v>
      </c>
      <c r="M165" s="10">
        <f t="shared" si="21"/>
        <v>574.66999999999996</v>
      </c>
      <c r="N165" s="14">
        <v>0</v>
      </c>
      <c r="O165" s="14">
        <f>Table1[[#This Row],[Column13]]*Table1[[#This Row],[Column3]]</f>
        <v>0</v>
      </c>
      <c r="P165" s="15">
        <f>Table1[[#This Row],[Column14]]*P$3</f>
        <v>0</v>
      </c>
      <c r="Q165" s="22">
        <f t="shared" si="19"/>
        <v>26</v>
      </c>
      <c r="R165" s="22" t="s">
        <v>439</v>
      </c>
    </row>
    <row r="166" spans="1:18" ht="16.2" hidden="1">
      <c r="A166" s="40">
        <v>735</v>
      </c>
      <c r="B166" s="41" t="s">
        <v>48</v>
      </c>
      <c r="C166" s="42">
        <v>559</v>
      </c>
      <c r="D166" s="43">
        <v>320901.71000000002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5">
        <f t="shared" si="20"/>
        <v>320901.71000000002</v>
      </c>
      <c r="L166" s="45">
        <f>Table1[[#This Row],[Column3]]</f>
        <v>559</v>
      </c>
      <c r="M166" s="10">
        <f t="shared" si="21"/>
        <v>574.05999999999995</v>
      </c>
      <c r="N166" s="14">
        <v>0</v>
      </c>
      <c r="O166" s="14">
        <f>Table1[[#This Row],[Column13]]*Table1[[#This Row],[Column3]]</f>
        <v>0</v>
      </c>
      <c r="P166" s="15">
        <f>Table1[[#This Row],[Column14]]*P$3</f>
        <v>0</v>
      </c>
      <c r="Q166" s="22">
        <f t="shared" si="19"/>
        <v>27</v>
      </c>
      <c r="R166" s="22" t="s">
        <v>439</v>
      </c>
    </row>
    <row r="167" spans="1:18" ht="16.2" hidden="1">
      <c r="A167" s="40">
        <v>6335</v>
      </c>
      <c r="B167" s="41" t="s">
        <v>376</v>
      </c>
      <c r="C167" s="42">
        <v>1162</v>
      </c>
      <c r="D167" s="43">
        <v>665933.37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5">
        <f t="shared" si="20"/>
        <v>665933.37</v>
      </c>
      <c r="L167" s="45">
        <f>Table1[[#This Row],[Column3]]</f>
        <v>1162</v>
      </c>
      <c r="M167" s="10">
        <f t="shared" si="21"/>
        <v>573.09</v>
      </c>
      <c r="N167" s="14">
        <v>0</v>
      </c>
      <c r="O167" s="14">
        <f>Table1[[#This Row],[Column13]]*Table1[[#This Row],[Column3]]</f>
        <v>0</v>
      </c>
      <c r="P167" s="15">
        <f>Table1[[#This Row],[Column14]]*P$3</f>
        <v>0</v>
      </c>
      <c r="Q167" s="22">
        <f t="shared" si="19"/>
        <v>28</v>
      </c>
      <c r="R167" s="22" t="s">
        <v>439</v>
      </c>
    </row>
    <row r="168" spans="1:18" ht="16.2" hidden="1">
      <c r="A168" s="40">
        <v>4025</v>
      </c>
      <c r="B168" s="41" t="s">
        <v>245</v>
      </c>
      <c r="C168" s="42">
        <v>507</v>
      </c>
      <c r="D168" s="43">
        <v>290365.23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5">
        <f t="shared" si="20"/>
        <v>290365.23</v>
      </c>
      <c r="L168" s="45">
        <f>Table1[[#This Row],[Column3]]</f>
        <v>507</v>
      </c>
      <c r="M168" s="10">
        <f t="shared" si="21"/>
        <v>572.71</v>
      </c>
      <c r="N168" s="14">
        <v>0</v>
      </c>
      <c r="O168" s="14">
        <f>Table1[[#This Row],[Column13]]*Table1[[#This Row],[Column3]]</f>
        <v>0</v>
      </c>
      <c r="P168" s="15">
        <f>Table1[[#This Row],[Column14]]*P$3</f>
        <v>0</v>
      </c>
      <c r="Q168" s="22">
        <f t="shared" si="19"/>
        <v>29</v>
      </c>
      <c r="R168" s="22" t="s">
        <v>439</v>
      </c>
    </row>
    <row r="169" spans="1:18" ht="16.2" hidden="1">
      <c r="A169" s="40">
        <v>870</v>
      </c>
      <c r="B169" s="41" t="s">
        <v>51</v>
      </c>
      <c r="C169" s="42">
        <v>876</v>
      </c>
      <c r="D169" s="43">
        <v>499037.77</v>
      </c>
      <c r="E169" s="44">
        <v>0</v>
      </c>
      <c r="F169" s="44">
        <v>5</v>
      </c>
      <c r="G169" s="44">
        <v>0</v>
      </c>
      <c r="H169" s="44">
        <v>0</v>
      </c>
      <c r="I169" s="44">
        <v>0</v>
      </c>
      <c r="J169" s="44">
        <v>0</v>
      </c>
      <c r="K169" s="45">
        <f t="shared" si="20"/>
        <v>499032.77</v>
      </c>
      <c r="L169" s="45">
        <f>Table1[[#This Row],[Column3]]</f>
        <v>876</v>
      </c>
      <c r="M169" s="10">
        <f t="shared" si="21"/>
        <v>569.66999999999996</v>
      </c>
      <c r="N169" s="14">
        <v>0</v>
      </c>
      <c r="O169" s="14">
        <f>Table1[[#This Row],[Column13]]*Table1[[#This Row],[Column3]]</f>
        <v>0</v>
      </c>
      <c r="P169" s="15">
        <f>Table1[[#This Row],[Column14]]*P$3</f>
        <v>0</v>
      </c>
      <c r="Q169" s="22">
        <f t="shared" si="19"/>
        <v>30</v>
      </c>
      <c r="R169" s="22" t="s">
        <v>439</v>
      </c>
    </row>
    <row r="170" spans="1:18" ht="16.2" hidden="1">
      <c r="A170" s="40">
        <v>3206</v>
      </c>
      <c r="B170" s="41" t="s">
        <v>180</v>
      </c>
      <c r="C170" s="42">
        <v>562</v>
      </c>
      <c r="D170" s="43">
        <v>319342.78999999998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5">
        <f t="shared" si="20"/>
        <v>319342.78999999998</v>
      </c>
      <c r="L170" s="45">
        <f>Table1[[#This Row],[Column3]]</f>
        <v>562</v>
      </c>
      <c r="M170" s="10">
        <f t="shared" si="21"/>
        <v>568.23</v>
      </c>
      <c r="N170" s="14">
        <v>0</v>
      </c>
      <c r="O170" s="14">
        <f>Table1[[#This Row],[Column13]]*Table1[[#This Row],[Column3]]</f>
        <v>0</v>
      </c>
      <c r="P170" s="15">
        <f>Table1[[#This Row],[Column14]]*P$3</f>
        <v>0</v>
      </c>
      <c r="Q170" s="22">
        <f t="shared" si="19"/>
        <v>31</v>
      </c>
      <c r="R170" s="22" t="s">
        <v>439</v>
      </c>
    </row>
    <row r="171" spans="1:18" ht="16.2" hidden="1">
      <c r="A171" s="40">
        <v>3941</v>
      </c>
      <c r="B171" s="41" t="s">
        <v>236</v>
      </c>
      <c r="C171" s="42">
        <v>1177</v>
      </c>
      <c r="D171" s="43">
        <v>666389.04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5">
        <f t="shared" si="20"/>
        <v>666389.04</v>
      </c>
      <c r="L171" s="45">
        <f>Table1[[#This Row],[Column3]]</f>
        <v>1177</v>
      </c>
      <c r="M171" s="10">
        <f t="shared" si="21"/>
        <v>566.17999999999995</v>
      </c>
      <c r="N171" s="14">
        <v>0</v>
      </c>
      <c r="O171" s="14">
        <f>Table1[[#This Row],[Column13]]*Table1[[#This Row],[Column3]]</f>
        <v>0</v>
      </c>
      <c r="P171" s="15">
        <f>Table1[[#This Row],[Column14]]*P$3</f>
        <v>0</v>
      </c>
      <c r="Q171" s="22">
        <f t="shared" si="19"/>
        <v>32</v>
      </c>
      <c r="R171" s="22" t="s">
        <v>439</v>
      </c>
    </row>
    <row r="172" spans="1:18" ht="16.2" hidden="1">
      <c r="A172" s="40">
        <v>5348</v>
      </c>
      <c r="B172" s="41" t="s">
        <v>316</v>
      </c>
      <c r="C172" s="42">
        <v>757</v>
      </c>
      <c r="D172" s="43">
        <v>427419.23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5">
        <f t="shared" si="20"/>
        <v>427419.23</v>
      </c>
      <c r="L172" s="45">
        <f>Table1[[#This Row],[Column3]]</f>
        <v>757</v>
      </c>
      <c r="M172" s="10">
        <f t="shared" si="21"/>
        <v>564.62</v>
      </c>
      <c r="N172" s="14">
        <v>0</v>
      </c>
      <c r="O172" s="14">
        <f>Table1[[#This Row],[Column13]]*Table1[[#This Row],[Column3]]</f>
        <v>0</v>
      </c>
      <c r="P172" s="15">
        <f>Table1[[#This Row],[Column14]]*P$3</f>
        <v>0</v>
      </c>
      <c r="Q172" s="22">
        <f t="shared" si="19"/>
        <v>33</v>
      </c>
      <c r="R172" s="22" t="s">
        <v>439</v>
      </c>
    </row>
    <row r="173" spans="1:18" ht="16.2" hidden="1">
      <c r="A173" s="40">
        <v>1945</v>
      </c>
      <c r="B173" s="41" t="s">
        <v>110</v>
      </c>
      <c r="C173" s="42">
        <v>830</v>
      </c>
      <c r="D173" s="43">
        <v>467580.52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5">
        <f t="shared" si="20"/>
        <v>467580.52</v>
      </c>
      <c r="L173" s="45">
        <f>Table1[[#This Row],[Column3]]</f>
        <v>830</v>
      </c>
      <c r="M173" s="10">
        <f t="shared" si="21"/>
        <v>563.35</v>
      </c>
      <c r="N173" s="14">
        <v>0</v>
      </c>
      <c r="O173" s="14">
        <f>Table1[[#This Row],[Column13]]*Table1[[#This Row],[Column3]]</f>
        <v>0</v>
      </c>
      <c r="P173" s="15">
        <f>Table1[[#This Row],[Column14]]*P$3</f>
        <v>0</v>
      </c>
      <c r="Q173" s="22">
        <f t="shared" si="19"/>
        <v>34</v>
      </c>
      <c r="R173" s="22" t="s">
        <v>439</v>
      </c>
    </row>
    <row r="174" spans="1:18" ht="16.2" hidden="1">
      <c r="A174" s="40">
        <v>602</v>
      </c>
      <c r="B174" s="41" t="s">
        <v>39</v>
      </c>
      <c r="C174" s="42">
        <v>880</v>
      </c>
      <c r="D174" s="43">
        <v>493442.58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5">
        <f t="shared" si="20"/>
        <v>493442.58</v>
      </c>
      <c r="L174" s="45">
        <f>Table1[[#This Row],[Column3]]</f>
        <v>880</v>
      </c>
      <c r="M174" s="10">
        <f t="shared" si="21"/>
        <v>560.73</v>
      </c>
      <c r="N174" s="14">
        <v>0</v>
      </c>
      <c r="O174" s="14">
        <f>Table1[[#This Row],[Column13]]*Table1[[#This Row],[Column3]]</f>
        <v>0</v>
      </c>
      <c r="P174" s="15">
        <f>Table1[[#This Row],[Column14]]*P$3</f>
        <v>0</v>
      </c>
      <c r="Q174" s="22">
        <f t="shared" si="19"/>
        <v>35</v>
      </c>
      <c r="R174" s="22" t="s">
        <v>439</v>
      </c>
    </row>
    <row r="175" spans="1:18" ht="16.2" hidden="1">
      <c r="A175" s="40">
        <v>1376</v>
      </c>
      <c r="B175" s="41" t="s">
        <v>79</v>
      </c>
      <c r="C175" s="42">
        <v>4007</v>
      </c>
      <c r="D175" s="43">
        <v>2239329.6800000002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5">
        <f t="shared" si="20"/>
        <v>2239329.6800000002</v>
      </c>
      <c r="L175" s="45">
        <f>Table1[[#This Row],[Column3]]</f>
        <v>4007</v>
      </c>
      <c r="M175" s="10">
        <f t="shared" si="21"/>
        <v>558.85</v>
      </c>
      <c r="N175" s="14">
        <v>0</v>
      </c>
      <c r="O175" s="14">
        <f>Table1[[#This Row],[Column13]]*Table1[[#This Row],[Column3]]</f>
        <v>0</v>
      </c>
      <c r="P175" s="15">
        <f>Table1[[#This Row],[Column14]]*P$3</f>
        <v>0</v>
      </c>
      <c r="Q175" s="22">
        <f t="shared" si="19"/>
        <v>36</v>
      </c>
      <c r="R175" s="22" t="s">
        <v>439</v>
      </c>
    </row>
    <row r="176" spans="1:18" ht="16.2" hidden="1">
      <c r="A176" s="40">
        <v>1600</v>
      </c>
      <c r="B176" s="41" t="s">
        <v>91</v>
      </c>
      <c r="C176" s="42">
        <v>616</v>
      </c>
      <c r="D176" s="43">
        <v>342897.45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5">
        <f t="shared" si="20"/>
        <v>342897.45</v>
      </c>
      <c r="L176" s="45">
        <f>Table1[[#This Row],[Column3]]</f>
        <v>616</v>
      </c>
      <c r="M176" s="10">
        <f t="shared" si="21"/>
        <v>556.65</v>
      </c>
      <c r="N176" s="14">
        <v>0</v>
      </c>
      <c r="O176" s="14">
        <f>Table1[[#This Row],[Column13]]*Table1[[#This Row],[Column3]]</f>
        <v>0</v>
      </c>
      <c r="P176" s="15">
        <f>Table1[[#This Row],[Column14]]*P$3</f>
        <v>0</v>
      </c>
      <c r="Q176" s="22">
        <f t="shared" si="19"/>
        <v>37</v>
      </c>
      <c r="R176" s="22" t="s">
        <v>439</v>
      </c>
    </row>
    <row r="177" spans="1:18" ht="16.2" hidden="1">
      <c r="A177" s="40">
        <v>4795</v>
      </c>
      <c r="B177" s="41" t="s">
        <v>292</v>
      </c>
      <c r="C177" s="42">
        <v>486</v>
      </c>
      <c r="D177" s="43">
        <v>270424.55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5">
        <f t="shared" si="20"/>
        <v>270424.55</v>
      </c>
      <c r="L177" s="45">
        <f>Table1[[#This Row],[Column3]]</f>
        <v>486</v>
      </c>
      <c r="M177" s="10">
        <f t="shared" si="21"/>
        <v>556.42999999999995</v>
      </c>
      <c r="N177" s="14">
        <v>0</v>
      </c>
      <c r="O177" s="14">
        <f>Table1[[#This Row],[Column13]]*Table1[[#This Row],[Column3]]</f>
        <v>0</v>
      </c>
      <c r="P177" s="15">
        <f>Table1[[#This Row],[Column14]]*P$3</f>
        <v>0</v>
      </c>
      <c r="Q177" s="22">
        <f t="shared" si="19"/>
        <v>38</v>
      </c>
      <c r="R177" s="22" t="s">
        <v>439</v>
      </c>
    </row>
    <row r="178" spans="1:18" ht="16.2" hidden="1">
      <c r="A178" s="40">
        <v>6104</v>
      </c>
      <c r="B178" s="41" t="s">
        <v>360</v>
      </c>
      <c r="C178" s="42">
        <v>187</v>
      </c>
      <c r="D178" s="43">
        <v>104050.04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5">
        <f t="shared" si="20"/>
        <v>104050.04</v>
      </c>
      <c r="L178" s="45">
        <f>Table1[[#This Row],[Column3]]</f>
        <v>187</v>
      </c>
      <c r="M178" s="10">
        <f t="shared" si="21"/>
        <v>556.41999999999996</v>
      </c>
      <c r="N178" s="14">
        <v>0</v>
      </c>
      <c r="O178" s="14">
        <f>Table1[[#This Row],[Column13]]*Table1[[#This Row],[Column3]]</f>
        <v>0</v>
      </c>
      <c r="P178" s="15">
        <f>Table1[[#This Row],[Column14]]*P$3</f>
        <v>0</v>
      </c>
      <c r="Q178" s="22">
        <f t="shared" si="19"/>
        <v>39</v>
      </c>
      <c r="R178" s="22" t="s">
        <v>439</v>
      </c>
    </row>
    <row r="179" spans="1:18" ht="16.2" hidden="1">
      <c r="A179" s="40">
        <v>3850</v>
      </c>
      <c r="B179" s="41" t="s">
        <v>225</v>
      </c>
      <c r="C179" s="42">
        <v>717</v>
      </c>
      <c r="D179" s="43">
        <v>398374.53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4">
        <v>0</v>
      </c>
      <c r="K179" s="45">
        <f t="shared" si="20"/>
        <v>398374.53</v>
      </c>
      <c r="L179" s="45">
        <f>Table1[[#This Row],[Column3]]</f>
        <v>717</v>
      </c>
      <c r="M179" s="10">
        <f t="shared" si="21"/>
        <v>555.61</v>
      </c>
      <c r="N179" s="14">
        <v>0</v>
      </c>
      <c r="O179" s="14">
        <f>Table1[[#This Row],[Column13]]*Table1[[#This Row],[Column3]]</f>
        <v>0</v>
      </c>
      <c r="P179" s="15">
        <f>Table1[[#This Row],[Column14]]*P$3</f>
        <v>0</v>
      </c>
      <c r="Q179" s="22">
        <f t="shared" si="19"/>
        <v>40</v>
      </c>
      <c r="R179" s="22" t="s">
        <v>439</v>
      </c>
    </row>
    <row r="180" spans="1:18" ht="16.2" hidden="1">
      <c r="A180" s="40">
        <v>882</v>
      </c>
      <c r="B180" s="41" t="s">
        <v>52</v>
      </c>
      <c r="C180" s="42">
        <v>394</v>
      </c>
      <c r="D180" s="43">
        <v>218139.23</v>
      </c>
      <c r="E180" s="44">
        <v>0</v>
      </c>
      <c r="F180" s="44">
        <v>64</v>
      </c>
      <c r="G180" s="44">
        <v>0</v>
      </c>
      <c r="H180" s="44">
        <v>0</v>
      </c>
      <c r="I180" s="44">
        <v>0</v>
      </c>
      <c r="J180" s="44">
        <v>0</v>
      </c>
      <c r="K180" s="45">
        <f t="shared" si="20"/>
        <v>218075.23</v>
      </c>
      <c r="L180" s="45">
        <f>Table1[[#This Row],[Column3]]</f>
        <v>394</v>
      </c>
      <c r="M180" s="10">
        <f t="shared" si="21"/>
        <v>553.49</v>
      </c>
      <c r="N180" s="14">
        <v>0</v>
      </c>
      <c r="O180" s="14">
        <f>Table1[[#This Row],[Column13]]*Table1[[#This Row],[Column3]]</f>
        <v>0</v>
      </c>
      <c r="P180" s="15">
        <f>Table1[[#This Row],[Column14]]*P$3</f>
        <v>0</v>
      </c>
      <c r="Q180" s="22">
        <f t="shared" si="19"/>
        <v>41</v>
      </c>
      <c r="R180" s="22" t="s">
        <v>439</v>
      </c>
    </row>
    <row r="181" spans="1:18" ht="16.2" hidden="1">
      <c r="A181" s="40">
        <v>5019</v>
      </c>
      <c r="B181" s="41" t="s">
        <v>304</v>
      </c>
      <c r="C181" s="42">
        <v>1163</v>
      </c>
      <c r="D181" s="43">
        <v>641025.79</v>
      </c>
      <c r="E181" s="44">
        <v>0</v>
      </c>
      <c r="F181" s="44">
        <v>0</v>
      </c>
      <c r="G181" s="44">
        <v>194.4</v>
      </c>
      <c r="H181" s="44">
        <v>0</v>
      </c>
      <c r="I181" s="44">
        <v>0</v>
      </c>
      <c r="J181" s="44">
        <v>0</v>
      </c>
      <c r="K181" s="45">
        <f t="shared" si="20"/>
        <v>640831.39</v>
      </c>
      <c r="L181" s="45">
        <f>Table1[[#This Row],[Column3]]</f>
        <v>1163</v>
      </c>
      <c r="M181" s="10">
        <f t="shared" si="21"/>
        <v>551.02</v>
      </c>
      <c r="N181" s="14">
        <v>0</v>
      </c>
      <c r="O181" s="14">
        <f>Table1[[#This Row],[Column13]]*Table1[[#This Row],[Column3]]</f>
        <v>0</v>
      </c>
      <c r="P181" s="15">
        <f>Table1[[#This Row],[Column14]]*P$3</f>
        <v>0</v>
      </c>
      <c r="Q181" s="22">
        <f t="shared" si="19"/>
        <v>42</v>
      </c>
      <c r="R181" s="22" t="s">
        <v>439</v>
      </c>
    </row>
    <row r="182" spans="1:18" ht="16.2" hidden="1">
      <c r="A182" s="40">
        <v>1673</v>
      </c>
      <c r="B182" s="41" t="s">
        <v>97</v>
      </c>
      <c r="C182" s="42">
        <v>662</v>
      </c>
      <c r="D182" s="43">
        <v>364568.71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5">
        <f t="shared" si="20"/>
        <v>364568.71</v>
      </c>
      <c r="L182" s="45">
        <f>Table1[[#This Row],[Column3]]</f>
        <v>662</v>
      </c>
      <c r="M182" s="10">
        <f t="shared" si="21"/>
        <v>550.71</v>
      </c>
      <c r="N182" s="14">
        <v>0</v>
      </c>
      <c r="O182" s="14">
        <f>Table1[[#This Row],[Column13]]*Table1[[#This Row],[Column3]]</f>
        <v>0</v>
      </c>
      <c r="P182" s="15">
        <f>Table1[[#This Row],[Column14]]*P$3</f>
        <v>0</v>
      </c>
      <c r="Q182" s="22">
        <f t="shared" si="19"/>
        <v>43</v>
      </c>
      <c r="R182" s="22" t="s">
        <v>439</v>
      </c>
    </row>
    <row r="183" spans="1:18" ht="16.2" hidden="1">
      <c r="A183" s="40">
        <v>1176</v>
      </c>
      <c r="B183" s="41" t="s">
        <v>69</v>
      </c>
      <c r="C183" s="42">
        <v>844</v>
      </c>
      <c r="D183" s="43">
        <v>462937.19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5">
        <f t="shared" si="20"/>
        <v>462937.19</v>
      </c>
      <c r="L183" s="45">
        <f>Table1[[#This Row],[Column3]]</f>
        <v>844</v>
      </c>
      <c r="M183" s="10">
        <f t="shared" si="21"/>
        <v>548.5</v>
      </c>
      <c r="N183" s="14">
        <v>0</v>
      </c>
      <c r="O183" s="14">
        <f>Table1[[#This Row],[Column13]]*Table1[[#This Row],[Column3]]</f>
        <v>0</v>
      </c>
      <c r="P183" s="15">
        <f>Table1[[#This Row],[Column14]]*P$3</f>
        <v>0</v>
      </c>
      <c r="Q183" s="22">
        <f t="shared" si="19"/>
        <v>44</v>
      </c>
      <c r="R183" s="22" t="s">
        <v>439</v>
      </c>
    </row>
    <row r="184" spans="1:18" ht="16.2" hidden="1">
      <c r="A184" s="40">
        <v>1183</v>
      </c>
      <c r="B184" s="41" t="s">
        <v>70</v>
      </c>
      <c r="C184" s="42">
        <v>1229</v>
      </c>
      <c r="D184" s="43">
        <v>674069.63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5">
        <f t="shared" si="20"/>
        <v>674069.63</v>
      </c>
      <c r="L184" s="45">
        <f>Table1[[#This Row],[Column3]]</f>
        <v>1229</v>
      </c>
      <c r="M184" s="10">
        <f t="shared" si="21"/>
        <v>548.47</v>
      </c>
      <c r="N184" s="14">
        <v>0</v>
      </c>
      <c r="O184" s="14">
        <f>Table1[[#This Row],[Column13]]*Table1[[#This Row],[Column3]]</f>
        <v>0</v>
      </c>
      <c r="P184" s="15">
        <f>Table1[[#This Row],[Column14]]*P$3</f>
        <v>0</v>
      </c>
      <c r="Q184" s="22">
        <f t="shared" si="19"/>
        <v>45</v>
      </c>
      <c r="R184" s="22" t="s">
        <v>439</v>
      </c>
    </row>
    <row r="185" spans="1:18" ht="16.2" hidden="1">
      <c r="A185" s="40">
        <v>2744</v>
      </c>
      <c r="B185" s="41" t="s">
        <v>160</v>
      </c>
      <c r="C185" s="42">
        <v>841</v>
      </c>
      <c r="D185" s="43">
        <v>460666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5">
        <f t="shared" si="20"/>
        <v>460666</v>
      </c>
      <c r="L185" s="45">
        <f>Table1[[#This Row],[Column3]]</f>
        <v>841</v>
      </c>
      <c r="M185" s="10">
        <f t="shared" si="21"/>
        <v>547.76</v>
      </c>
      <c r="N185" s="14">
        <v>0</v>
      </c>
      <c r="O185" s="14">
        <f>Table1[[#This Row],[Column13]]*Table1[[#This Row],[Column3]]</f>
        <v>0</v>
      </c>
      <c r="P185" s="15">
        <f>Table1[[#This Row],[Column14]]*P$3</f>
        <v>0</v>
      </c>
      <c r="Q185" s="22">
        <f t="shared" si="19"/>
        <v>46</v>
      </c>
      <c r="R185" s="22" t="s">
        <v>439</v>
      </c>
    </row>
    <row r="186" spans="1:18" ht="16.2" hidden="1">
      <c r="A186" s="40">
        <v>5663</v>
      </c>
      <c r="B186" s="41" t="s">
        <v>337</v>
      </c>
      <c r="C186" s="42">
        <v>4707</v>
      </c>
      <c r="D186" s="43">
        <v>2558381.2400000002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5">
        <f t="shared" si="20"/>
        <v>2558381.2400000002</v>
      </c>
      <c r="L186" s="45">
        <f>Table1[[#This Row],[Column3]]</f>
        <v>4707</v>
      </c>
      <c r="M186" s="10">
        <f t="shared" si="21"/>
        <v>543.53</v>
      </c>
      <c r="N186" s="14">
        <v>0</v>
      </c>
      <c r="O186" s="14">
        <f>Table1[[#This Row],[Column13]]*Table1[[#This Row],[Column3]]</f>
        <v>0</v>
      </c>
      <c r="P186" s="15">
        <f>Table1[[#This Row],[Column14]]*P$3</f>
        <v>0</v>
      </c>
      <c r="Q186" s="22">
        <f t="shared" si="19"/>
        <v>47</v>
      </c>
      <c r="R186" s="22" t="s">
        <v>439</v>
      </c>
    </row>
    <row r="187" spans="1:18" ht="16.2" hidden="1">
      <c r="A187" s="40">
        <v>2058</v>
      </c>
      <c r="B187" s="41" t="s">
        <v>115</v>
      </c>
      <c r="C187" s="42">
        <v>3897</v>
      </c>
      <c r="D187" s="43">
        <v>2255063.6</v>
      </c>
      <c r="E187" s="44">
        <v>0</v>
      </c>
      <c r="F187" s="44">
        <v>0</v>
      </c>
      <c r="G187" s="44">
        <v>140621.53</v>
      </c>
      <c r="H187" s="44">
        <v>0</v>
      </c>
      <c r="I187" s="44">
        <v>0</v>
      </c>
      <c r="J187" s="44">
        <v>0</v>
      </c>
      <c r="K187" s="45">
        <f t="shared" si="20"/>
        <v>2114442.0700000003</v>
      </c>
      <c r="L187" s="45">
        <f>Table1[[#This Row],[Column3]]</f>
        <v>3897</v>
      </c>
      <c r="M187" s="10">
        <f t="shared" si="21"/>
        <v>542.58000000000004</v>
      </c>
      <c r="N187" s="14">
        <v>0</v>
      </c>
      <c r="O187" s="14">
        <f>Table1[[#This Row],[Column13]]*Table1[[#This Row],[Column3]]</f>
        <v>0</v>
      </c>
      <c r="P187" s="15">
        <f>Table1[[#This Row],[Column14]]*P$3</f>
        <v>0</v>
      </c>
      <c r="Q187" s="22">
        <f t="shared" si="19"/>
        <v>48</v>
      </c>
      <c r="R187" s="22" t="s">
        <v>439</v>
      </c>
    </row>
    <row r="188" spans="1:18" ht="16.2" hidden="1">
      <c r="A188" s="40">
        <v>4802</v>
      </c>
      <c r="B188" s="41" t="s">
        <v>293</v>
      </c>
      <c r="C188" s="42">
        <v>2341</v>
      </c>
      <c r="D188" s="43">
        <v>1257272.92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5">
        <f t="shared" si="20"/>
        <v>1257272.92</v>
      </c>
      <c r="L188" s="45">
        <f>Table1[[#This Row],[Column3]]</f>
        <v>2341</v>
      </c>
      <c r="M188" s="10">
        <f t="shared" si="21"/>
        <v>537.07000000000005</v>
      </c>
      <c r="N188" s="14">
        <v>0</v>
      </c>
      <c r="O188" s="14">
        <f>Table1[[#This Row],[Column13]]*Table1[[#This Row],[Column3]]</f>
        <v>0</v>
      </c>
      <c r="P188" s="15">
        <f>Table1[[#This Row],[Column14]]*P$3</f>
        <v>0</v>
      </c>
      <c r="Q188" s="22">
        <f t="shared" si="19"/>
        <v>49</v>
      </c>
      <c r="R188" s="22" t="s">
        <v>439</v>
      </c>
    </row>
    <row r="189" spans="1:18" ht="16.2" hidden="1">
      <c r="A189" s="40">
        <v>1813</v>
      </c>
      <c r="B189" s="41" t="s">
        <v>102</v>
      </c>
      <c r="C189" s="42">
        <v>758</v>
      </c>
      <c r="D189" s="43">
        <v>406602.8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5">
        <f t="shared" si="20"/>
        <v>406602.8</v>
      </c>
      <c r="L189" s="45">
        <f>Table1[[#This Row],[Column3]]</f>
        <v>758</v>
      </c>
      <c r="M189" s="10">
        <f t="shared" si="21"/>
        <v>536.41999999999996</v>
      </c>
      <c r="N189" s="14">
        <v>0</v>
      </c>
      <c r="O189" s="14">
        <f>Table1[[#This Row],[Column13]]*Table1[[#This Row],[Column3]]</f>
        <v>0</v>
      </c>
      <c r="P189" s="15">
        <f>Table1[[#This Row],[Column14]]*P$3</f>
        <v>0</v>
      </c>
      <c r="Q189" s="22">
        <f t="shared" si="19"/>
        <v>50</v>
      </c>
      <c r="R189" s="22" t="s">
        <v>439</v>
      </c>
    </row>
    <row r="190" spans="1:18" ht="16.2" hidden="1">
      <c r="A190" s="40">
        <v>4151</v>
      </c>
      <c r="B190" s="41" t="s">
        <v>253</v>
      </c>
      <c r="C190" s="42">
        <v>899</v>
      </c>
      <c r="D190" s="43">
        <v>485280.63</v>
      </c>
      <c r="E190" s="44">
        <v>3595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5">
        <f t="shared" si="20"/>
        <v>481685.63</v>
      </c>
      <c r="L190" s="45">
        <f>Table1[[#This Row],[Column3]]</f>
        <v>899</v>
      </c>
      <c r="M190" s="10">
        <f t="shared" si="21"/>
        <v>535.79999999999995</v>
      </c>
      <c r="N190" s="14">
        <v>0</v>
      </c>
      <c r="O190" s="14">
        <f>Table1[[#This Row],[Column13]]*Table1[[#This Row],[Column3]]</f>
        <v>0</v>
      </c>
      <c r="P190" s="15">
        <f>Table1[[#This Row],[Column14]]*P$3</f>
        <v>0</v>
      </c>
      <c r="Q190" s="22">
        <f t="shared" si="19"/>
        <v>51</v>
      </c>
      <c r="R190" s="22" t="s">
        <v>439</v>
      </c>
    </row>
    <row r="191" spans="1:18" ht="16.2" hidden="1">
      <c r="A191" s="40">
        <v>637</v>
      </c>
      <c r="B191" s="41" t="s">
        <v>41</v>
      </c>
      <c r="C191" s="42">
        <v>755</v>
      </c>
      <c r="D191" s="43">
        <v>410435.76</v>
      </c>
      <c r="E191" s="44">
        <v>9168.09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5">
        <f t="shared" si="20"/>
        <v>401267.67</v>
      </c>
      <c r="L191" s="45">
        <f>Table1[[#This Row],[Column3]]</f>
        <v>755</v>
      </c>
      <c r="M191" s="10">
        <f t="shared" si="21"/>
        <v>531.48</v>
      </c>
      <c r="N191" s="14">
        <v>0</v>
      </c>
      <c r="O191" s="14">
        <f>Table1[[#This Row],[Column13]]*Table1[[#This Row],[Column3]]</f>
        <v>0</v>
      </c>
      <c r="P191" s="15">
        <f>Table1[[#This Row],[Column14]]*P$3</f>
        <v>0</v>
      </c>
      <c r="Q191" s="22">
        <f t="shared" si="19"/>
        <v>52</v>
      </c>
      <c r="R191" s="22" t="s">
        <v>439</v>
      </c>
    </row>
    <row r="192" spans="1:18" ht="16.2" hidden="1">
      <c r="A192" s="40">
        <v>2828</v>
      </c>
      <c r="B192" s="41" t="s">
        <v>165</v>
      </c>
      <c r="C192" s="42">
        <v>1404</v>
      </c>
      <c r="D192" s="43">
        <v>755526.81</v>
      </c>
      <c r="E192" s="44">
        <v>9534.86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5">
        <f t="shared" si="20"/>
        <v>745991.95000000007</v>
      </c>
      <c r="L192" s="45">
        <f>Table1[[#This Row],[Column3]]</f>
        <v>1404</v>
      </c>
      <c r="M192" s="10">
        <f t="shared" si="21"/>
        <v>531.33000000000004</v>
      </c>
      <c r="N192" s="14">
        <v>0</v>
      </c>
      <c r="O192" s="14">
        <f>Table1[[#This Row],[Column13]]*Table1[[#This Row],[Column3]]</f>
        <v>0</v>
      </c>
      <c r="P192" s="15">
        <f>Table1[[#This Row],[Column14]]*P$3</f>
        <v>0</v>
      </c>
      <c r="Q192" s="22">
        <f t="shared" si="19"/>
        <v>53</v>
      </c>
      <c r="R192" s="22" t="s">
        <v>439</v>
      </c>
    </row>
    <row r="193" spans="1:18" ht="16.2" hidden="1">
      <c r="A193" s="40">
        <v>4228</v>
      </c>
      <c r="B193" s="41" t="s">
        <v>259</v>
      </c>
      <c r="C193" s="42">
        <v>889</v>
      </c>
      <c r="D193" s="43">
        <v>471807.63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5">
        <f t="shared" si="20"/>
        <v>471807.63</v>
      </c>
      <c r="L193" s="45">
        <f>Table1[[#This Row],[Column3]]</f>
        <v>889</v>
      </c>
      <c r="M193" s="10">
        <f t="shared" si="21"/>
        <v>530.72</v>
      </c>
      <c r="N193" s="14">
        <v>0</v>
      </c>
      <c r="O193" s="14">
        <f>Table1[[#This Row],[Column13]]*Table1[[#This Row],[Column3]]</f>
        <v>0</v>
      </c>
      <c r="P193" s="15">
        <f>Table1[[#This Row],[Column14]]*P$3</f>
        <v>0</v>
      </c>
      <c r="Q193" s="22">
        <f t="shared" si="19"/>
        <v>54</v>
      </c>
      <c r="R193" s="22" t="s">
        <v>439</v>
      </c>
    </row>
    <row r="194" spans="1:18" ht="16.2" hidden="1">
      <c r="A194" s="40">
        <v>2814</v>
      </c>
      <c r="B194" s="41" t="s">
        <v>164</v>
      </c>
      <c r="C194" s="42">
        <v>967</v>
      </c>
      <c r="D194" s="43">
        <v>513598.82</v>
      </c>
      <c r="E194" s="44">
        <v>470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5">
        <f t="shared" si="20"/>
        <v>513128.82</v>
      </c>
      <c r="L194" s="45">
        <f>Table1[[#This Row],[Column3]]</f>
        <v>967</v>
      </c>
      <c r="M194" s="10">
        <f t="shared" si="21"/>
        <v>530.64</v>
      </c>
      <c r="N194" s="14">
        <v>0</v>
      </c>
      <c r="O194" s="14">
        <f>Table1[[#This Row],[Column13]]*Table1[[#This Row],[Column3]]</f>
        <v>0</v>
      </c>
      <c r="P194" s="15">
        <f>Table1[[#This Row],[Column14]]*P$3</f>
        <v>0</v>
      </c>
      <c r="Q194" s="22">
        <f t="shared" si="19"/>
        <v>55</v>
      </c>
      <c r="R194" s="22" t="s">
        <v>439</v>
      </c>
    </row>
    <row r="195" spans="1:18" ht="16.2" hidden="1">
      <c r="A195" s="40">
        <v>6685</v>
      </c>
      <c r="B195" s="41" t="s">
        <v>392</v>
      </c>
      <c r="C195" s="42">
        <v>5180</v>
      </c>
      <c r="D195" s="43">
        <v>2768688.22</v>
      </c>
      <c r="E195" s="44">
        <v>0</v>
      </c>
      <c r="F195" s="44">
        <v>24726</v>
      </c>
      <c r="G195" s="44">
        <v>0</v>
      </c>
      <c r="H195" s="44">
        <v>0</v>
      </c>
      <c r="I195" s="44">
        <v>0</v>
      </c>
      <c r="J195" s="44">
        <v>0</v>
      </c>
      <c r="K195" s="45">
        <f t="shared" si="20"/>
        <v>2743962.22</v>
      </c>
      <c r="L195" s="45">
        <f>Table1[[#This Row],[Column3]]</f>
        <v>5180</v>
      </c>
      <c r="M195" s="10">
        <f t="shared" si="21"/>
        <v>529.72</v>
      </c>
      <c r="N195" s="14">
        <v>0</v>
      </c>
      <c r="O195" s="14">
        <f>Table1[[#This Row],[Column13]]*Table1[[#This Row],[Column3]]</f>
        <v>0</v>
      </c>
      <c r="P195" s="15">
        <f>Table1[[#This Row],[Column14]]*P$3</f>
        <v>0</v>
      </c>
      <c r="Q195" s="22">
        <f t="shared" si="19"/>
        <v>56</v>
      </c>
      <c r="R195" s="22" t="s">
        <v>439</v>
      </c>
    </row>
    <row r="196" spans="1:18" ht="16.2" hidden="1">
      <c r="A196" s="40">
        <v>5306</v>
      </c>
      <c r="B196" s="41" t="s">
        <v>315</v>
      </c>
      <c r="C196" s="42">
        <v>635</v>
      </c>
      <c r="D196" s="43">
        <v>334564.62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5">
        <f t="shared" si="20"/>
        <v>334564.62</v>
      </c>
      <c r="L196" s="45">
        <f>Table1[[#This Row],[Column3]]</f>
        <v>635</v>
      </c>
      <c r="M196" s="10">
        <f t="shared" si="21"/>
        <v>526.87</v>
      </c>
      <c r="N196" s="14">
        <v>0</v>
      </c>
      <c r="O196" s="14">
        <f>Table1[[#This Row],[Column13]]*Table1[[#This Row],[Column3]]</f>
        <v>0</v>
      </c>
      <c r="P196" s="15">
        <f>Table1[[#This Row],[Column14]]*P$3</f>
        <v>0</v>
      </c>
      <c r="Q196" s="22">
        <f t="shared" si="19"/>
        <v>57</v>
      </c>
      <c r="R196" s="22" t="s">
        <v>439</v>
      </c>
    </row>
    <row r="197" spans="1:18" ht="16.2" hidden="1">
      <c r="A197" s="40">
        <v>2800</v>
      </c>
      <c r="B197" s="41" t="s">
        <v>163</v>
      </c>
      <c r="C197" s="42">
        <v>1909</v>
      </c>
      <c r="D197" s="43">
        <v>1003364.13</v>
      </c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5">
        <f t="shared" ref="K197:K260" si="22">D197-E197-F197-G197-H197-I197-J197</f>
        <v>1003364.13</v>
      </c>
      <c r="L197" s="45">
        <f>Table1[[#This Row],[Column3]]</f>
        <v>1909</v>
      </c>
      <c r="M197" s="10">
        <f t="shared" ref="M197:M260" si="23">ROUND((K197/C197),2)</f>
        <v>525.6</v>
      </c>
      <c r="N197" s="14">
        <v>0</v>
      </c>
      <c r="O197" s="14">
        <f>Table1[[#This Row],[Column13]]*Table1[[#This Row],[Column3]]</f>
        <v>0</v>
      </c>
      <c r="P197" s="15">
        <f>Table1[[#This Row],[Column14]]*P$3</f>
        <v>0</v>
      </c>
      <c r="Q197" s="22">
        <f t="shared" si="19"/>
        <v>58</v>
      </c>
      <c r="R197" s="22" t="s">
        <v>439</v>
      </c>
    </row>
    <row r="198" spans="1:18" ht="16.2" hidden="1">
      <c r="A198" s="40">
        <v>4613</v>
      </c>
      <c r="B198" s="41" t="s">
        <v>282</v>
      </c>
      <c r="C198" s="42">
        <v>3786</v>
      </c>
      <c r="D198" s="43">
        <v>1988793.38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5">
        <f t="shared" si="22"/>
        <v>1988793.38</v>
      </c>
      <c r="L198" s="45">
        <f>Table1[[#This Row],[Column3]]</f>
        <v>3786</v>
      </c>
      <c r="M198" s="10">
        <f t="shared" si="23"/>
        <v>525.29999999999995</v>
      </c>
      <c r="N198" s="14">
        <v>0</v>
      </c>
      <c r="O198" s="14">
        <f>Table1[[#This Row],[Column13]]*Table1[[#This Row],[Column3]]</f>
        <v>0</v>
      </c>
      <c r="P198" s="15">
        <f>Table1[[#This Row],[Column14]]*P$3</f>
        <v>0</v>
      </c>
      <c r="Q198" s="22">
        <f t="shared" si="19"/>
        <v>59</v>
      </c>
      <c r="R198" s="22" t="s">
        <v>439</v>
      </c>
    </row>
    <row r="199" spans="1:18" ht="16.2" hidden="1">
      <c r="A199" s="40">
        <v>714</v>
      </c>
      <c r="B199" s="41" t="s">
        <v>46</v>
      </c>
      <c r="C199" s="42">
        <v>6488</v>
      </c>
      <c r="D199" s="43">
        <v>3397342.26</v>
      </c>
      <c r="E199" s="44">
        <v>0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5">
        <f t="shared" si="22"/>
        <v>3397342.26</v>
      </c>
      <c r="L199" s="45">
        <f>Table1[[#This Row],[Column3]]</f>
        <v>6488</v>
      </c>
      <c r="M199" s="10">
        <f t="shared" si="23"/>
        <v>523.63</v>
      </c>
      <c r="N199" s="14">
        <v>0</v>
      </c>
      <c r="O199" s="14">
        <f>Table1[[#This Row],[Column13]]*Table1[[#This Row],[Column3]]</f>
        <v>0</v>
      </c>
      <c r="P199" s="15">
        <f>Table1[[#This Row],[Column14]]*P$3</f>
        <v>0</v>
      </c>
      <c r="Q199" s="22">
        <f t="shared" ref="Q199:Q262" si="24">Q198+1</f>
        <v>60</v>
      </c>
      <c r="R199" s="22" t="s">
        <v>439</v>
      </c>
    </row>
    <row r="200" spans="1:18" ht="16.2" hidden="1">
      <c r="A200" s="40">
        <v>5593</v>
      </c>
      <c r="B200" s="41" t="s">
        <v>330</v>
      </c>
      <c r="C200" s="42">
        <v>1004</v>
      </c>
      <c r="D200" s="43">
        <v>535782.79</v>
      </c>
      <c r="E200" s="44">
        <v>0</v>
      </c>
      <c r="F200" s="44">
        <v>12389.32</v>
      </c>
      <c r="G200" s="44">
        <v>0</v>
      </c>
      <c r="H200" s="44">
        <v>0</v>
      </c>
      <c r="I200" s="44">
        <v>0</v>
      </c>
      <c r="J200" s="44">
        <v>0</v>
      </c>
      <c r="K200" s="45">
        <f t="shared" si="22"/>
        <v>523393.47000000003</v>
      </c>
      <c r="L200" s="45">
        <f>Table1[[#This Row],[Column3]]</f>
        <v>1004</v>
      </c>
      <c r="M200" s="10">
        <f t="shared" si="23"/>
        <v>521.30999999999995</v>
      </c>
      <c r="N200" s="14">
        <v>0</v>
      </c>
      <c r="O200" s="14">
        <f>Table1[[#This Row],[Column13]]*Table1[[#This Row],[Column3]]</f>
        <v>0</v>
      </c>
      <c r="P200" s="15">
        <f>Table1[[#This Row],[Column14]]*P$3</f>
        <v>0</v>
      </c>
      <c r="Q200" s="22">
        <f t="shared" si="24"/>
        <v>61</v>
      </c>
      <c r="R200" s="22" t="s">
        <v>439</v>
      </c>
    </row>
    <row r="201" spans="1:18" ht="16.2" hidden="1">
      <c r="A201" s="40">
        <v>3619</v>
      </c>
      <c r="B201" s="41" t="s">
        <v>211</v>
      </c>
      <c r="C201" s="42">
        <v>81744</v>
      </c>
      <c r="D201" s="43">
        <v>42876261</v>
      </c>
      <c r="E201" s="44">
        <v>5736</v>
      </c>
      <c r="F201" s="44">
        <v>0</v>
      </c>
      <c r="G201" s="44">
        <v>389064</v>
      </c>
      <c r="H201" s="44">
        <v>0</v>
      </c>
      <c r="I201" s="44">
        <v>0</v>
      </c>
      <c r="J201" s="44">
        <v>0</v>
      </c>
      <c r="K201" s="45">
        <f t="shared" si="22"/>
        <v>42481461</v>
      </c>
      <c r="L201" s="45">
        <f>Table1[[#This Row],[Column3]]</f>
        <v>81744</v>
      </c>
      <c r="M201" s="10">
        <f t="shared" si="23"/>
        <v>519.69000000000005</v>
      </c>
      <c r="N201" s="14">
        <v>0</v>
      </c>
      <c r="O201" s="14">
        <f>Table1[[#This Row],[Column13]]*Table1[[#This Row],[Column3]]</f>
        <v>0</v>
      </c>
      <c r="P201" s="15">
        <f>Table1[[#This Row],[Column14]]*P$3</f>
        <v>0</v>
      </c>
      <c r="Q201" s="22">
        <f t="shared" si="24"/>
        <v>62</v>
      </c>
      <c r="R201" s="22" t="s">
        <v>439</v>
      </c>
    </row>
    <row r="202" spans="1:18" ht="16.2" hidden="1">
      <c r="A202" s="40">
        <v>3661</v>
      </c>
      <c r="B202" s="41" t="s">
        <v>216</v>
      </c>
      <c r="C202" s="42">
        <v>833</v>
      </c>
      <c r="D202" s="43">
        <v>431814.3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5">
        <f t="shared" si="22"/>
        <v>431814.3</v>
      </c>
      <c r="L202" s="45">
        <f>Table1[[#This Row],[Column3]]</f>
        <v>833</v>
      </c>
      <c r="M202" s="10">
        <f t="shared" si="23"/>
        <v>518.38</v>
      </c>
      <c r="N202" s="14">
        <v>0</v>
      </c>
      <c r="O202" s="14">
        <f>Table1[[#This Row],[Column13]]*Table1[[#This Row],[Column3]]</f>
        <v>0</v>
      </c>
      <c r="P202" s="15">
        <f>Table1[[#This Row],[Column14]]*P$3</f>
        <v>0</v>
      </c>
      <c r="Q202" s="22">
        <f t="shared" si="24"/>
        <v>63</v>
      </c>
      <c r="R202" s="22" t="s">
        <v>439</v>
      </c>
    </row>
    <row r="203" spans="1:18" ht="16.2" hidden="1">
      <c r="A203" s="40">
        <v>3409</v>
      </c>
      <c r="B203" s="41" t="s">
        <v>196</v>
      </c>
      <c r="C203" s="42">
        <v>2095</v>
      </c>
      <c r="D203" s="43">
        <v>1085151.3500000001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5">
        <f t="shared" si="22"/>
        <v>1085151.3500000001</v>
      </c>
      <c r="L203" s="45">
        <f>Table1[[#This Row],[Column3]]</f>
        <v>2095</v>
      </c>
      <c r="M203" s="10">
        <f t="shared" si="23"/>
        <v>517.97</v>
      </c>
      <c r="N203" s="14">
        <v>0</v>
      </c>
      <c r="O203" s="14">
        <f>Table1[[#This Row],[Column13]]*Table1[[#This Row],[Column3]]</f>
        <v>0</v>
      </c>
      <c r="P203" s="15">
        <f>Table1[[#This Row],[Column14]]*P$3</f>
        <v>0</v>
      </c>
      <c r="Q203" s="22">
        <f t="shared" si="24"/>
        <v>64</v>
      </c>
      <c r="R203" s="22" t="s">
        <v>439</v>
      </c>
    </row>
    <row r="204" spans="1:18" ht="16.2" hidden="1">
      <c r="A204" s="40">
        <v>4606</v>
      </c>
      <c r="B204" s="41" t="s">
        <v>281</v>
      </c>
      <c r="C204" s="42">
        <v>404</v>
      </c>
      <c r="D204" s="43">
        <v>217412.44</v>
      </c>
      <c r="E204" s="44">
        <v>2250</v>
      </c>
      <c r="F204" s="44">
        <v>0</v>
      </c>
      <c r="G204" s="44">
        <v>6750</v>
      </c>
      <c r="H204" s="44">
        <v>0</v>
      </c>
      <c r="I204" s="44">
        <v>0</v>
      </c>
      <c r="J204" s="44">
        <v>0</v>
      </c>
      <c r="K204" s="45">
        <f t="shared" si="22"/>
        <v>208412.44</v>
      </c>
      <c r="L204" s="45">
        <f>Table1[[#This Row],[Column3]]</f>
        <v>404</v>
      </c>
      <c r="M204" s="10">
        <f t="shared" si="23"/>
        <v>515.87</v>
      </c>
      <c r="N204" s="14">
        <v>0</v>
      </c>
      <c r="O204" s="14">
        <f>Table1[[#This Row],[Column13]]*Table1[[#This Row],[Column3]]</f>
        <v>0</v>
      </c>
      <c r="P204" s="15">
        <f>Table1[[#This Row],[Column14]]*P$3</f>
        <v>0</v>
      </c>
      <c r="Q204" s="22">
        <f t="shared" si="24"/>
        <v>65</v>
      </c>
      <c r="R204" s="22" t="s">
        <v>439</v>
      </c>
    </row>
    <row r="205" spans="1:18" ht="16.2" hidden="1">
      <c r="A205" s="40">
        <v>4144</v>
      </c>
      <c r="B205" s="41" t="s">
        <v>252</v>
      </c>
      <c r="C205" s="42">
        <v>3692</v>
      </c>
      <c r="D205" s="43">
        <v>1893170.52</v>
      </c>
      <c r="E205" s="44">
        <v>1124.1199999999999</v>
      </c>
      <c r="F205" s="44">
        <v>0</v>
      </c>
      <c r="G205" s="44">
        <v>252.22</v>
      </c>
      <c r="H205" s="44">
        <v>0</v>
      </c>
      <c r="I205" s="44">
        <v>0</v>
      </c>
      <c r="J205" s="44">
        <v>0</v>
      </c>
      <c r="K205" s="45">
        <f t="shared" si="22"/>
        <v>1891794.18</v>
      </c>
      <c r="L205" s="45">
        <f>Table1[[#This Row],[Column3]]</f>
        <v>3692</v>
      </c>
      <c r="M205" s="10">
        <f t="shared" si="23"/>
        <v>512.4</v>
      </c>
      <c r="N205" s="14">
        <v>0</v>
      </c>
      <c r="O205" s="14">
        <f>Table1[[#This Row],[Column13]]*Table1[[#This Row],[Column3]]</f>
        <v>0</v>
      </c>
      <c r="P205" s="15">
        <f>Table1[[#This Row],[Column14]]*P$3</f>
        <v>0</v>
      </c>
      <c r="Q205" s="22">
        <f t="shared" si="24"/>
        <v>66</v>
      </c>
      <c r="R205" s="22" t="s">
        <v>439</v>
      </c>
    </row>
    <row r="206" spans="1:18" ht="16.2" hidden="1">
      <c r="A206" s="40">
        <v>126</v>
      </c>
      <c r="B206" s="41" t="s">
        <v>9</v>
      </c>
      <c r="C206" s="42">
        <v>962</v>
      </c>
      <c r="D206" s="43">
        <v>492634.42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5">
        <f t="shared" si="22"/>
        <v>492634.42</v>
      </c>
      <c r="L206" s="45">
        <f>Table1[[#This Row],[Column3]]</f>
        <v>962</v>
      </c>
      <c r="M206" s="10">
        <f t="shared" si="23"/>
        <v>512.09</v>
      </c>
      <c r="N206" s="14">
        <v>0</v>
      </c>
      <c r="O206" s="14">
        <f>Table1[[#This Row],[Column13]]*Table1[[#This Row],[Column3]]</f>
        <v>0</v>
      </c>
      <c r="P206" s="15">
        <f>Table1[[#This Row],[Column14]]*P$3</f>
        <v>0</v>
      </c>
      <c r="Q206" s="22">
        <f t="shared" si="24"/>
        <v>67</v>
      </c>
      <c r="R206" s="22" t="s">
        <v>439</v>
      </c>
    </row>
    <row r="207" spans="1:18" ht="16.2" hidden="1">
      <c r="A207" s="40">
        <v>6384</v>
      </c>
      <c r="B207" s="41" t="s">
        <v>379</v>
      </c>
      <c r="C207" s="42">
        <v>904</v>
      </c>
      <c r="D207" s="43">
        <v>462409.66</v>
      </c>
      <c r="E207" s="44">
        <v>0</v>
      </c>
      <c r="F207" s="44">
        <v>1156.5</v>
      </c>
      <c r="G207" s="44">
        <v>0</v>
      </c>
      <c r="H207" s="44">
        <v>0</v>
      </c>
      <c r="I207" s="44">
        <v>0</v>
      </c>
      <c r="J207" s="44">
        <v>0</v>
      </c>
      <c r="K207" s="45">
        <f t="shared" si="22"/>
        <v>461253.16</v>
      </c>
      <c r="L207" s="45">
        <f>Table1[[#This Row],[Column3]]</f>
        <v>904</v>
      </c>
      <c r="M207" s="10">
        <f t="shared" si="23"/>
        <v>510.24</v>
      </c>
      <c r="N207" s="14">
        <v>0</v>
      </c>
      <c r="O207" s="14">
        <f>Table1[[#This Row],[Column13]]*Table1[[#This Row],[Column3]]</f>
        <v>0</v>
      </c>
      <c r="P207" s="15">
        <f>Table1[[#This Row],[Column14]]*P$3</f>
        <v>0</v>
      </c>
      <c r="Q207" s="22">
        <f t="shared" si="24"/>
        <v>68</v>
      </c>
      <c r="R207" s="22" t="s">
        <v>439</v>
      </c>
    </row>
    <row r="208" spans="1:18" ht="16.2" hidden="1">
      <c r="A208" s="40">
        <v>4781</v>
      </c>
      <c r="B208" s="41" t="s">
        <v>291</v>
      </c>
      <c r="C208" s="42">
        <v>2483</v>
      </c>
      <c r="D208" s="43">
        <v>1262651.97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5">
        <f t="shared" si="22"/>
        <v>1262651.97</v>
      </c>
      <c r="L208" s="45">
        <f>Table1[[#This Row],[Column3]]</f>
        <v>2483</v>
      </c>
      <c r="M208" s="10">
        <f t="shared" si="23"/>
        <v>508.52</v>
      </c>
      <c r="N208" s="14">
        <v>0</v>
      </c>
      <c r="O208" s="14">
        <f>Table1[[#This Row],[Column13]]*Table1[[#This Row],[Column3]]</f>
        <v>0</v>
      </c>
      <c r="P208" s="15">
        <f>Table1[[#This Row],[Column14]]*P$3</f>
        <v>0</v>
      </c>
      <c r="Q208" s="22">
        <f t="shared" si="24"/>
        <v>69</v>
      </c>
      <c r="R208" s="22" t="s">
        <v>439</v>
      </c>
    </row>
    <row r="209" spans="1:18" ht="16.2" hidden="1">
      <c r="A209" s="40">
        <v>6069</v>
      </c>
      <c r="B209" s="41" t="s">
        <v>358</v>
      </c>
      <c r="C209" s="42">
        <v>57</v>
      </c>
      <c r="D209" s="43">
        <v>28971.78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5">
        <f t="shared" si="22"/>
        <v>28971.78</v>
      </c>
      <c r="L209" s="45">
        <f>Table1[[#This Row],[Column3]]</f>
        <v>57</v>
      </c>
      <c r="M209" s="10">
        <f t="shared" si="23"/>
        <v>508.28</v>
      </c>
      <c r="N209" s="14">
        <v>0</v>
      </c>
      <c r="O209" s="14">
        <f>Table1[[#This Row],[Column13]]*Table1[[#This Row],[Column3]]</f>
        <v>0</v>
      </c>
      <c r="P209" s="15">
        <f>Table1[[#This Row],[Column14]]*P$3</f>
        <v>0</v>
      </c>
      <c r="Q209" s="22">
        <f t="shared" si="24"/>
        <v>70</v>
      </c>
      <c r="R209" s="22" t="s">
        <v>439</v>
      </c>
    </row>
    <row r="210" spans="1:18" ht="16.2" hidden="1">
      <c r="A210" s="40">
        <v>2420</v>
      </c>
      <c r="B210" s="41" t="s">
        <v>132</v>
      </c>
      <c r="C210" s="42">
        <v>4545</v>
      </c>
      <c r="D210" s="43">
        <v>2318192.2000000002</v>
      </c>
      <c r="E210" s="44">
        <v>8597.5499999999993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5">
        <f t="shared" si="22"/>
        <v>2309594.6500000004</v>
      </c>
      <c r="L210" s="45">
        <f>Table1[[#This Row],[Column3]]</f>
        <v>4545</v>
      </c>
      <c r="M210" s="10">
        <f t="shared" si="23"/>
        <v>508.16</v>
      </c>
      <c r="N210" s="14">
        <v>0</v>
      </c>
      <c r="O210" s="14">
        <f>Table1[[#This Row],[Column13]]*Table1[[#This Row],[Column3]]</f>
        <v>0</v>
      </c>
      <c r="P210" s="15">
        <f>Table1[[#This Row],[Column14]]*P$3</f>
        <v>0</v>
      </c>
      <c r="Q210" s="22">
        <f t="shared" si="24"/>
        <v>71</v>
      </c>
      <c r="R210" s="22" t="s">
        <v>439</v>
      </c>
    </row>
    <row r="211" spans="1:18" ht="16.2" hidden="1">
      <c r="A211" s="40">
        <v>4851</v>
      </c>
      <c r="B211" s="41" t="s">
        <v>296</v>
      </c>
      <c r="C211" s="42">
        <v>1396</v>
      </c>
      <c r="D211" s="43">
        <v>707994.47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5">
        <f t="shared" si="22"/>
        <v>707994.47</v>
      </c>
      <c r="L211" s="45">
        <f>Table1[[#This Row],[Column3]]</f>
        <v>1396</v>
      </c>
      <c r="M211" s="10">
        <f t="shared" si="23"/>
        <v>507.16</v>
      </c>
      <c r="N211" s="14">
        <v>0</v>
      </c>
      <c r="O211" s="14">
        <f>Table1[[#This Row],[Column13]]*Table1[[#This Row],[Column3]]</f>
        <v>0</v>
      </c>
      <c r="P211" s="15">
        <f>Table1[[#This Row],[Column14]]*P$3</f>
        <v>0</v>
      </c>
      <c r="Q211" s="22">
        <f t="shared" si="24"/>
        <v>72</v>
      </c>
      <c r="R211" s="22" t="s">
        <v>439</v>
      </c>
    </row>
    <row r="212" spans="1:18" ht="16.2" hidden="1">
      <c r="A212" s="40">
        <v>6461</v>
      </c>
      <c r="B212" s="41" t="s">
        <v>384</v>
      </c>
      <c r="C212" s="42">
        <v>1937</v>
      </c>
      <c r="D212" s="43">
        <v>981334.68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5">
        <f t="shared" si="22"/>
        <v>981334.68</v>
      </c>
      <c r="L212" s="45">
        <f>Table1[[#This Row],[Column3]]</f>
        <v>1937</v>
      </c>
      <c r="M212" s="10">
        <f t="shared" si="23"/>
        <v>506.63</v>
      </c>
      <c r="N212" s="14">
        <v>0</v>
      </c>
      <c r="O212" s="14">
        <f>Table1[[#This Row],[Column13]]*Table1[[#This Row],[Column3]]</f>
        <v>0</v>
      </c>
      <c r="P212" s="15">
        <f>Table1[[#This Row],[Column14]]*P$3</f>
        <v>0</v>
      </c>
      <c r="Q212" s="22">
        <f t="shared" si="24"/>
        <v>73</v>
      </c>
      <c r="R212" s="22" t="s">
        <v>439</v>
      </c>
    </row>
    <row r="213" spans="1:18" ht="16.2" hidden="1">
      <c r="A213" s="40">
        <v>5457</v>
      </c>
      <c r="B213" s="41" t="s">
        <v>325</v>
      </c>
      <c r="C213" s="42">
        <v>1154</v>
      </c>
      <c r="D213" s="43">
        <v>584398.5</v>
      </c>
      <c r="E213" s="44">
        <v>1403.1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5">
        <f t="shared" si="22"/>
        <v>582995.4</v>
      </c>
      <c r="L213" s="45">
        <f>Table1[[#This Row],[Column3]]</f>
        <v>1154</v>
      </c>
      <c r="M213" s="10">
        <f t="shared" si="23"/>
        <v>505.2</v>
      </c>
      <c r="N213" s="14">
        <v>0</v>
      </c>
      <c r="O213" s="14">
        <f>Table1[[#This Row],[Column13]]*Table1[[#This Row],[Column3]]</f>
        <v>0</v>
      </c>
      <c r="P213" s="15">
        <f>Table1[[#This Row],[Column14]]*P$3</f>
        <v>0</v>
      </c>
      <c r="Q213" s="22">
        <f t="shared" si="24"/>
        <v>74</v>
      </c>
      <c r="R213" s="22" t="s">
        <v>439</v>
      </c>
    </row>
    <row r="214" spans="1:18" ht="16.2" hidden="1">
      <c r="A214" s="40">
        <v>5397</v>
      </c>
      <c r="B214" s="41" t="s">
        <v>322</v>
      </c>
      <c r="C214" s="42">
        <v>289</v>
      </c>
      <c r="D214" s="43">
        <v>145832.31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5">
        <f t="shared" si="22"/>
        <v>145832.31</v>
      </c>
      <c r="L214" s="45">
        <f>Table1[[#This Row],[Column3]]</f>
        <v>289</v>
      </c>
      <c r="M214" s="10">
        <f t="shared" si="23"/>
        <v>504.61</v>
      </c>
      <c r="N214" s="14">
        <v>0</v>
      </c>
      <c r="O214" s="14">
        <f>Table1[[#This Row],[Column13]]*Table1[[#This Row],[Column3]]</f>
        <v>0</v>
      </c>
      <c r="P214" s="15">
        <f>Table1[[#This Row],[Column14]]*P$3</f>
        <v>0</v>
      </c>
      <c r="Q214" s="22">
        <f t="shared" si="24"/>
        <v>75</v>
      </c>
      <c r="R214" s="22" t="s">
        <v>439</v>
      </c>
    </row>
    <row r="215" spans="1:18" ht="16.2" hidden="1">
      <c r="A215" s="40">
        <v>6013</v>
      </c>
      <c r="B215" s="41" t="s">
        <v>355</v>
      </c>
      <c r="C215" s="42">
        <v>530</v>
      </c>
      <c r="D215" s="43">
        <v>268382.27</v>
      </c>
      <c r="E215" s="44">
        <v>0</v>
      </c>
      <c r="F215" s="44">
        <v>0</v>
      </c>
      <c r="G215" s="44">
        <v>1091.1600000000001</v>
      </c>
      <c r="H215" s="44">
        <v>0</v>
      </c>
      <c r="I215" s="44">
        <v>0</v>
      </c>
      <c r="J215" s="44">
        <v>0</v>
      </c>
      <c r="K215" s="45">
        <f t="shared" si="22"/>
        <v>267291.11000000004</v>
      </c>
      <c r="L215" s="45">
        <f>Table1[[#This Row],[Column3]]</f>
        <v>530</v>
      </c>
      <c r="M215" s="10">
        <f t="shared" si="23"/>
        <v>504.32</v>
      </c>
      <c r="N215" s="14">
        <v>0</v>
      </c>
      <c r="O215" s="14">
        <f>Table1[[#This Row],[Column13]]*Table1[[#This Row],[Column3]]</f>
        <v>0</v>
      </c>
      <c r="P215" s="15">
        <f>Table1[[#This Row],[Column14]]*P$3</f>
        <v>0</v>
      </c>
      <c r="Q215" s="22">
        <f t="shared" si="24"/>
        <v>76</v>
      </c>
      <c r="R215" s="22" t="s">
        <v>439</v>
      </c>
    </row>
    <row r="216" spans="1:18" ht="16.2" hidden="1">
      <c r="A216" s="40">
        <v>3444</v>
      </c>
      <c r="B216" s="41" t="s">
        <v>202</v>
      </c>
      <c r="C216" s="42">
        <v>3408</v>
      </c>
      <c r="D216" s="43">
        <v>1716007.05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5">
        <f t="shared" si="22"/>
        <v>1716007.05</v>
      </c>
      <c r="L216" s="45">
        <f>Table1[[#This Row],[Column3]]</f>
        <v>3408</v>
      </c>
      <c r="M216" s="10">
        <f t="shared" si="23"/>
        <v>503.52</v>
      </c>
      <c r="N216" s="14">
        <v>0</v>
      </c>
      <c r="O216" s="14">
        <f>Table1[[#This Row],[Column13]]*Table1[[#This Row],[Column3]]</f>
        <v>0</v>
      </c>
      <c r="P216" s="15">
        <f>Table1[[#This Row],[Column14]]*P$3</f>
        <v>0</v>
      </c>
      <c r="Q216" s="22">
        <f t="shared" si="24"/>
        <v>77</v>
      </c>
      <c r="R216" s="22" t="s">
        <v>439</v>
      </c>
    </row>
    <row r="217" spans="1:18" ht="16.2" hidden="1">
      <c r="A217" s="40">
        <v>3332</v>
      </c>
      <c r="B217" s="41" t="s">
        <v>191</v>
      </c>
      <c r="C217" s="42">
        <v>1212</v>
      </c>
      <c r="D217" s="43">
        <v>609141.48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5">
        <f t="shared" si="22"/>
        <v>609141.48</v>
      </c>
      <c r="L217" s="45">
        <f>Table1[[#This Row],[Column3]]</f>
        <v>1212</v>
      </c>
      <c r="M217" s="10">
        <f t="shared" si="23"/>
        <v>502.59</v>
      </c>
      <c r="N217" s="14">
        <v>0</v>
      </c>
      <c r="O217" s="14">
        <f>Table1[[#This Row],[Column13]]*Table1[[#This Row],[Column3]]</f>
        <v>0</v>
      </c>
      <c r="P217" s="15">
        <f>Table1[[#This Row],[Column14]]*P$3</f>
        <v>0</v>
      </c>
      <c r="Q217" s="22">
        <f t="shared" si="24"/>
        <v>78</v>
      </c>
      <c r="R217" s="22" t="s">
        <v>439</v>
      </c>
    </row>
    <row r="218" spans="1:18" ht="16.2" hidden="1">
      <c r="A218" s="40">
        <v>2310</v>
      </c>
      <c r="B218" s="41" t="s">
        <v>130</v>
      </c>
      <c r="C218" s="42">
        <v>275</v>
      </c>
      <c r="D218" s="43">
        <v>138196.85999999999</v>
      </c>
      <c r="E218" s="44">
        <v>0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5">
        <f t="shared" si="22"/>
        <v>138196.85999999999</v>
      </c>
      <c r="L218" s="45">
        <f>Table1[[#This Row],[Column3]]</f>
        <v>275</v>
      </c>
      <c r="M218" s="10">
        <f t="shared" si="23"/>
        <v>502.53</v>
      </c>
      <c r="N218" s="14">
        <v>0</v>
      </c>
      <c r="O218" s="14">
        <f>Table1[[#This Row],[Column13]]*Table1[[#This Row],[Column3]]</f>
        <v>0</v>
      </c>
      <c r="P218" s="15">
        <f>Table1[[#This Row],[Column14]]*P$3</f>
        <v>0</v>
      </c>
      <c r="Q218" s="22">
        <f t="shared" si="24"/>
        <v>79</v>
      </c>
      <c r="R218" s="22" t="s">
        <v>439</v>
      </c>
    </row>
    <row r="219" spans="1:18" ht="16.2" hidden="1">
      <c r="A219" s="40">
        <v>5432</v>
      </c>
      <c r="B219" s="41" t="s">
        <v>323</v>
      </c>
      <c r="C219" s="42">
        <v>1589</v>
      </c>
      <c r="D219" s="43">
        <v>839571.92</v>
      </c>
      <c r="E219" s="44">
        <v>41304.68</v>
      </c>
      <c r="F219" s="44">
        <v>0</v>
      </c>
      <c r="G219" s="44">
        <v>2220.91</v>
      </c>
      <c r="H219" s="44">
        <v>0</v>
      </c>
      <c r="I219" s="44">
        <v>0</v>
      </c>
      <c r="J219" s="44">
        <v>0</v>
      </c>
      <c r="K219" s="45">
        <f t="shared" si="22"/>
        <v>796046.33</v>
      </c>
      <c r="L219" s="45">
        <f>Table1[[#This Row],[Column3]]</f>
        <v>1589</v>
      </c>
      <c r="M219" s="10">
        <f t="shared" si="23"/>
        <v>500.97</v>
      </c>
      <c r="N219" s="14">
        <v>0</v>
      </c>
      <c r="O219" s="14">
        <f>Table1[[#This Row],[Column13]]*Table1[[#This Row],[Column3]]</f>
        <v>0</v>
      </c>
      <c r="P219" s="15">
        <f>Table1[[#This Row],[Column14]]*P$3</f>
        <v>0</v>
      </c>
      <c r="Q219" s="22">
        <f t="shared" si="24"/>
        <v>80</v>
      </c>
      <c r="R219" s="22" t="s">
        <v>439</v>
      </c>
    </row>
    <row r="220" spans="1:18" ht="16.2" hidden="1">
      <c r="A220" s="40">
        <v>2583</v>
      </c>
      <c r="B220" s="41" t="s">
        <v>146</v>
      </c>
      <c r="C220" s="42">
        <v>3560</v>
      </c>
      <c r="D220" s="43">
        <v>1779292.59</v>
      </c>
      <c r="E220" s="44">
        <v>105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5">
        <f t="shared" si="22"/>
        <v>1779187.59</v>
      </c>
      <c r="L220" s="45">
        <f>Table1[[#This Row],[Column3]]</f>
        <v>3560</v>
      </c>
      <c r="M220" s="10">
        <f t="shared" si="23"/>
        <v>499.77</v>
      </c>
      <c r="N220" s="14">
        <v>0</v>
      </c>
      <c r="O220" s="14">
        <f>Table1[[#This Row],[Column13]]*Table1[[#This Row],[Column3]]</f>
        <v>0</v>
      </c>
      <c r="P220" s="15">
        <f>Table1[[#This Row],[Column14]]*P$3</f>
        <v>0</v>
      </c>
      <c r="Q220" s="22">
        <f t="shared" si="24"/>
        <v>81</v>
      </c>
      <c r="R220" s="22" t="s">
        <v>439</v>
      </c>
    </row>
    <row r="221" spans="1:18" ht="16.2" hidden="1">
      <c r="A221" s="40">
        <v>2646</v>
      </c>
      <c r="B221" s="41" t="s">
        <v>154</v>
      </c>
      <c r="C221" s="42">
        <v>746</v>
      </c>
      <c r="D221" s="43">
        <v>373404.79</v>
      </c>
      <c r="E221" s="44">
        <v>1510.17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5">
        <f t="shared" si="22"/>
        <v>371894.62</v>
      </c>
      <c r="L221" s="45">
        <f>Table1[[#This Row],[Column3]]</f>
        <v>746</v>
      </c>
      <c r="M221" s="10">
        <f t="shared" si="23"/>
        <v>498.52</v>
      </c>
      <c r="N221" s="14">
        <v>0</v>
      </c>
      <c r="O221" s="14">
        <f>Table1[[#This Row],[Column13]]*Table1[[#This Row],[Column3]]</f>
        <v>0</v>
      </c>
      <c r="P221" s="15">
        <f>Table1[[#This Row],[Column14]]*P$3</f>
        <v>0</v>
      </c>
      <c r="Q221" s="22">
        <f t="shared" si="24"/>
        <v>82</v>
      </c>
      <c r="R221" s="22" t="s">
        <v>439</v>
      </c>
    </row>
    <row r="222" spans="1:18" ht="16.2" hidden="1">
      <c r="A222" s="40">
        <v>6678</v>
      </c>
      <c r="B222" s="41" t="s">
        <v>391</v>
      </c>
      <c r="C222" s="42">
        <v>1769</v>
      </c>
      <c r="D222" s="43">
        <v>881604.5</v>
      </c>
      <c r="E222" s="44">
        <v>0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5">
        <f t="shared" si="22"/>
        <v>881604.5</v>
      </c>
      <c r="L222" s="45">
        <f>Table1[[#This Row],[Column3]]</f>
        <v>1769</v>
      </c>
      <c r="M222" s="10">
        <f t="shared" si="23"/>
        <v>498.36</v>
      </c>
      <c r="N222" s="14">
        <v>0</v>
      </c>
      <c r="O222" s="14">
        <f>Table1[[#This Row],[Column13]]*Table1[[#This Row],[Column3]]</f>
        <v>0</v>
      </c>
      <c r="P222" s="15">
        <f>Table1[[#This Row],[Column14]]*P$3</f>
        <v>0</v>
      </c>
      <c r="Q222" s="22">
        <f t="shared" si="24"/>
        <v>83</v>
      </c>
      <c r="R222" s="22" t="s">
        <v>439</v>
      </c>
    </row>
    <row r="223" spans="1:18" ht="16.2" hidden="1">
      <c r="A223" s="40">
        <v>1295</v>
      </c>
      <c r="B223" s="41" t="s">
        <v>77</v>
      </c>
      <c r="C223" s="42">
        <v>791</v>
      </c>
      <c r="D223" s="43">
        <v>392222.69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5">
        <f t="shared" si="22"/>
        <v>392222.69</v>
      </c>
      <c r="L223" s="45">
        <f>Table1[[#This Row],[Column3]]</f>
        <v>791</v>
      </c>
      <c r="M223" s="10">
        <f t="shared" si="23"/>
        <v>495.86</v>
      </c>
      <c r="N223" s="14">
        <v>0</v>
      </c>
      <c r="O223" s="14">
        <f>Table1[[#This Row],[Column13]]*Table1[[#This Row],[Column3]]</f>
        <v>0</v>
      </c>
      <c r="P223" s="15">
        <f>Table1[[#This Row],[Column14]]*P$3</f>
        <v>0</v>
      </c>
      <c r="Q223" s="22">
        <f t="shared" si="24"/>
        <v>84</v>
      </c>
      <c r="R223" s="22" t="s">
        <v>439</v>
      </c>
    </row>
    <row r="224" spans="1:18" ht="16.2" hidden="1">
      <c r="A224" s="40">
        <v>5390</v>
      </c>
      <c r="B224" s="41" t="s">
        <v>321</v>
      </c>
      <c r="C224" s="42">
        <v>2726</v>
      </c>
      <c r="D224" s="43">
        <v>1351353.3</v>
      </c>
      <c r="E224" s="44">
        <v>0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5">
        <f t="shared" si="22"/>
        <v>1351353.3</v>
      </c>
      <c r="L224" s="45">
        <f>Table1[[#This Row],[Column3]]</f>
        <v>2726</v>
      </c>
      <c r="M224" s="10">
        <f t="shared" si="23"/>
        <v>495.73</v>
      </c>
      <c r="N224" s="14">
        <v>0</v>
      </c>
      <c r="O224" s="14">
        <f>Table1[[#This Row],[Column13]]*Table1[[#This Row],[Column3]]</f>
        <v>0</v>
      </c>
      <c r="P224" s="15">
        <f>Table1[[#This Row],[Column14]]*P$3</f>
        <v>0</v>
      </c>
      <c r="Q224" s="22">
        <f t="shared" si="24"/>
        <v>85</v>
      </c>
      <c r="R224" s="22" t="s">
        <v>439</v>
      </c>
    </row>
    <row r="225" spans="1:18" ht="16.2" hidden="1">
      <c r="A225" s="40">
        <v>5780</v>
      </c>
      <c r="B225" s="41" t="s">
        <v>398</v>
      </c>
      <c r="C225" s="42">
        <v>519</v>
      </c>
      <c r="D225" s="43">
        <v>257129.82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5">
        <f t="shared" si="22"/>
        <v>257129.82</v>
      </c>
      <c r="L225" s="45">
        <f>Table1[[#This Row],[Column3]]</f>
        <v>519</v>
      </c>
      <c r="M225" s="10">
        <f t="shared" si="23"/>
        <v>495.43</v>
      </c>
      <c r="N225" s="14">
        <v>0</v>
      </c>
      <c r="O225" s="14">
        <f>Table1[[#This Row],[Column13]]*Table1[[#This Row],[Column3]]</f>
        <v>0</v>
      </c>
      <c r="P225" s="15">
        <f>Table1[[#This Row],[Column14]]*P$3</f>
        <v>0</v>
      </c>
      <c r="Q225" s="22">
        <f t="shared" si="24"/>
        <v>86</v>
      </c>
      <c r="R225" s="22" t="s">
        <v>439</v>
      </c>
    </row>
    <row r="226" spans="1:18" ht="16.2" hidden="1">
      <c r="A226" s="40">
        <v>2884</v>
      </c>
      <c r="B226" s="41" t="s">
        <v>415</v>
      </c>
      <c r="C226" s="42">
        <v>1418</v>
      </c>
      <c r="D226" s="43">
        <v>702312.32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5">
        <f t="shared" si="22"/>
        <v>702312.32</v>
      </c>
      <c r="L226" s="45">
        <f>Table1[[#This Row],[Column3]]</f>
        <v>1418</v>
      </c>
      <c r="M226" s="10">
        <f t="shared" si="23"/>
        <v>495.28</v>
      </c>
      <c r="N226" s="14">
        <v>0</v>
      </c>
      <c r="O226" s="14">
        <f>Table1[[#This Row],[Column13]]*Table1[[#This Row],[Column3]]</f>
        <v>0</v>
      </c>
      <c r="P226" s="15">
        <f>Table1[[#This Row],[Column14]]*P$3</f>
        <v>0</v>
      </c>
      <c r="Q226" s="22">
        <f t="shared" si="24"/>
        <v>87</v>
      </c>
      <c r="R226" s="22" t="s">
        <v>439</v>
      </c>
    </row>
    <row r="227" spans="1:18" ht="16.2" hidden="1">
      <c r="A227" s="40">
        <v>3633</v>
      </c>
      <c r="B227" s="41" t="s">
        <v>212</v>
      </c>
      <c r="C227" s="42">
        <v>753</v>
      </c>
      <c r="D227" s="43">
        <v>371885.22</v>
      </c>
      <c r="E227" s="44">
        <v>0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5">
        <f t="shared" si="22"/>
        <v>371885.22</v>
      </c>
      <c r="L227" s="45">
        <f>Table1[[#This Row],[Column3]]</f>
        <v>753</v>
      </c>
      <c r="M227" s="10">
        <f t="shared" si="23"/>
        <v>493.87</v>
      </c>
      <c r="N227" s="14">
        <v>0</v>
      </c>
      <c r="O227" s="14">
        <f>Table1[[#This Row],[Column13]]*Table1[[#This Row],[Column3]]</f>
        <v>0</v>
      </c>
      <c r="P227" s="15">
        <f>Table1[[#This Row],[Column14]]*P$3</f>
        <v>0</v>
      </c>
      <c r="Q227" s="22">
        <f t="shared" si="24"/>
        <v>88</v>
      </c>
      <c r="R227" s="22" t="s">
        <v>439</v>
      </c>
    </row>
    <row r="228" spans="1:18" ht="16.2" hidden="1">
      <c r="A228" s="40">
        <v>6608</v>
      </c>
      <c r="B228" s="41" t="s">
        <v>389</v>
      </c>
      <c r="C228" s="42">
        <v>1460</v>
      </c>
      <c r="D228" s="43">
        <v>721601.62</v>
      </c>
      <c r="E228" s="44">
        <v>450</v>
      </c>
      <c r="F228" s="44">
        <v>630.86</v>
      </c>
      <c r="G228" s="44">
        <v>0</v>
      </c>
      <c r="H228" s="44">
        <v>0</v>
      </c>
      <c r="I228" s="44">
        <v>0</v>
      </c>
      <c r="J228" s="44">
        <v>0</v>
      </c>
      <c r="K228" s="45">
        <f t="shared" si="22"/>
        <v>720520.76</v>
      </c>
      <c r="L228" s="45">
        <f>Table1[[#This Row],[Column3]]</f>
        <v>1460</v>
      </c>
      <c r="M228" s="10">
        <f t="shared" si="23"/>
        <v>493.51</v>
      </c>
      <c r="N228" s="14">
        <v>0</v>
      </c>
      <c r="O228" s="14">
        <f>Table1[[#This Row],[Column13]]*Table1[[#This Row],[Column3]]</f>
        <v>0</v>
      </c>
      <c r="P228" s="15">
        <f>Table1[[#This Row],[Column14]]*P$3</f>
        <v>0</v>
      </c>
      <c r="Q228" s="22">
        <f t="shared" si="24"/>
        <v>89</v>
      </c>
      <c r="R228" s="22" t="s">
        <v>439</v>
      </c>
    </row>
    <row r="229" spans="1:18" ht="16.2" hidden="1">
      <c r="A229" s="40">
        <v>3087</v>
      </c>
      <c r="B229" s="41" t="s">
        <v>174</v>
      </c>
      <c r="C229" s="42">
        <v>121</v>
      </c>
      <c r="D229" s="43">
        <v>59606.8</v>
      </c>
      <c r="E229" s="44">
        <v>0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5">
        <f t="shared" si="22"/>
        <v>59606.8</v>
      </c>
      <c r="L229" s="45">
        <f>Table1[[#This Row],[Column3]]</f>
        <v>121</v>
      </c>
      <c r="M229" s="10">
        <f t="shared" si="23"/>
        <v>492.62</v>
      </c>
      <c r="N229" s="14">
        <v>0</v>
      </c>
      <c r="O229" s="14">
        <f>Table1[[#This Row],[Column13]]*Table1[[#This Row],[Column3]]</f>
        <v>0</v>
      </c>
      <c r="P229" s="15">
        <f>Table1[[#This Row],[Column14]]*P$3</f>
        <v>0</v>
      </c>
      <c r="Q229" s="22">
        <f t="shared" si="24"/>
        <v>90</v>
      </c>
      <c r="R229" s="22" t="s">
        <v>439</v>
      </c>
    </row>
    <row r="230" spans="1:18" ht="16.2" hidden="1">
      <c r="A230" s="40">
        <v>777</v>
      </c>
      <c r="B230" s="41" t="s">
        <v>49</v>
      </c>
      <c r="C230" s="42">
        <v>3289</v>
      </c>
      <c r="D230" s="43">
        <v>1617205.85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45">
        <f t="shared" si="22"/>
        <v>1617205.85</v>
      </c>
      <c r="L230" s="45">
        <f>Table1[[#This Row],[Column3]]</f>
        <v>3289</v>
      </c>
      <c r="M230" s="10">
        <f t="shared" si="23"/>
        <v>491.7</v>
      </c>
      <c r="N230" s="14">
        <v>0</v>
      </c>
      <c r="O230" s="14">
        <f>Table1[[#This Row],[Column13]]*Table1[[#This Row],[Column3]]</f>
        <v>0</v>
      </c>
      <c r="P230" s="15">
        <f>Table1[[#This Row],[Column14]]*P$3</f>
        <v>0</v>
      </c>
      <c r="Q230" s="22">
        <f t="shared" si="24"/>
        <v>91</v>
      </c>
      <c r="R230" s="22" t="s">
        <v>439</v>
      </c>
    </row>
    <row r="231" spans="1:18" ht="16.2" hidden="1">
      <c r="A231" s="40">
        <v>427</v>
      </c>
      <c r="B231" s="41" t="s">
        <v>31</v>
      </c>
      <c r="C231" s="42">
        <v>242</v>
      </c>
      <c r="D231" s="43">
        <v>118803.59</v>
      </c>
      <c r="E231" s="44">
        <v>0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5">
        <f t="shared" si="22"/>
        <v>118803.59</v>
      </c>
      <c r="L231" s="45">
        <f>Table1[[#This Row],[Column3]]</f>
        <v>242</v>
      </c>
      <c r="M231" s="10">
        <f t="shared" si="23"/>
        <v>490.92</v>
      </c>
      <c r="N231" s="14">
        <v>0</v>
      </c>
      <c r="O231" s="14">
        <f>Table1[[#This Row],[Column13]]*Table1[[#This Row],[Column3]]</f>
        <v>0</v>
      </c>
      <c r="P231" s="15">
        <f>Table1[[#This Row],[Column14]]*P$3</f>
        <v>0</v>
      </c>
      <c r="Q231" s="22">
        <f t="shared" si="24"/>
        <v>92</v>
      </c>
      <c r="R231" s="22" t="s">
        <v>439</v>
      </c>
    </row>
    <row r="232" spans="1:18" ht="16.2" hidden="1">
      <c r="A232" s="40">
        <v>3862</v>
      </c>
      <c r="B232" s="41" t="s">
        <v>227</v>
      </c>
      <c r="C232" s="42">
        <v>418</v>
      </c>
      <c r="D232" s="43">
        <v>204904.35</v>
      </c>
      <c r="E232" s="44">
        <v>0</v>
      </c>
      <c r="F232" s="44">
        <v>0</v>
      </c>
      <c r="G232" s="44">
        <v>0</v>
      </c>
      <c r="H232" s="44">
        <v>0</v>
      </c>
      <c r="I232" s="44">
        <v>0</v>
      </c>
      <c r="J232" s="44">
        <v>0</v>
      </c>
      <c r="K232" s="45">
        <f t="shared" si="22"/>
        <v>204904.35</v>
      </c>
      <c r="L232" s="45">
        <f>Table1[[#This Row],[Column3]]</f>
        <v>418</v>
      </c>
      <c r="M232" s="10">
        <f t="shared" si="23"/>
        <v>490.2</v>
      </c>
      <c r="N232" s="14">
        <v>0</v>
      </c>
      <c r="O232" s="14">
        <f>Table1[[#This Row],[Column13]]*Table1[[#This Row],[Column3]]</f>
        <v>0</v>
      </c>
      <c r="P232" s="15">
        <f>Table1[[#This Row],[Column14]]*P$3</f>
        <v>0</v>
      </c>
      <c r="Q232" s="22">
        <f t="shared" si="24"/>
        <v>93</v>
      </c>
      <c r="R232" s="22" t="s">
        <v>439</v>
      </c>
    </row>
    <row r="233" spans="1:18" ht="16.2" hidden="1">
      <c r="A233" s="40">
        <v>1218</v>
      </c>
      <c r="B233" s="41" t="s">
        <v>72</v>
      </c>
      <c r="C233" s="42">
        <v>924</v>
      </c>
      <c r="D233" s="43">
        <v>451023.42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5">
        <f t="shared" si="22"/>
        <v>451023.42</v>
      </c>
      <c r="L233" s="45">
        <f>Table1[[#This Row],[Column3]]</f>
        <v>924</v>
      </c>
      <c r="M233" s="10">
        <f t="shared" si="23"/>
        <v>488.12</v>
      </c>
      <c r="N233" s="14">
        <v>0</v>
      </c>
      <c r="O233" s="14">
        <f>Table1[[#This Row],[Column13]]*Table1[[#This Row],[Column3]]</f>
        <v>0</v>
      </c>
      <c r="P233" s="15">
        <f>Table1[[#This Row],[Column14]]*P$3</f>
        <v>0</v>
      </c>
      <c r="Q233" s="22">
        <f t="shared" si="24"/>
        <v>94</v>
      </c>
      <c r="R233" s="22" t="s">
        <v>439</v>
      </c>
    </row>
    <row r="234" spans="1:18" ht="16.2" hidden="1">
      <c r="A234" s="40">
        <v>5264</v>
      </c>
      <c r="B234" s="41" t="s">
        <v>402</v>
      </c>
      <c r="C234" s="42">
        <v>2554</v>
      </c>
      <c r="D234" s="43">
        <v>1242596.57</v>
      </c>
      <c r="E234" s="44">
        <v>0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5">
        <f t="shared" si="22"/>
        <v>1242596.57</v>
      </c>
      <c r="L234" s="45">
        <f>Table1[[#This Row],[Column3]]</f>
        <v>2554</v>
      </c>
      <c r="M234" s="10">
        <f t="shared" si="23"/>
        <v>486.53</v>
      </c>
      <c r="N234" s="14">
        <v>0</v>
      </c>
      <c r="O234" s="14">
        <f>Table1[[#This Row],[Column13]]*Table1[[#This Row],[Column3]]</f>
        <v>0</v>
      </c>
      <c r="P234" s="15">
        <f>Table1[[#This Row],[Column14]]*P$3</f>
        <v>0</v>
      </c>
      <c r="Q234" s="22">
        <f t="shared" si="24"/>
        <v>95</v>
      </c>
      <c r="R234" s="22" t="s">
        <v>439</v>
      </c>
    </row>
    <row r="235" spans="1:18" ht="16.2" hidden="1">
      <c r="A235" s="40">
        <v>3899</v>
      </c>
      <c r="B235" s="41" t="s">
        <v>230</v>
      </c>
      <c r="C235" s="42">
        <v>1021</v>
      </c>
      <c r="D235" s="43">
        <v>496357.32</v>
      </c>
      <c r="E235" s="44">
        <v>1420</v>
      </c>
      <c r="F235" s="44">
        <v>1122</v>
      </c>
      <c r="G235" s="44">
        <v>0</v>
      </c>
      <c r="H235" s="44">
        <v>0</v>
      </c>
      <c r="I235" s="44">
        <v>0</v>
      </c>
      <c r="J235" s="44">
        <v>0</v>
      </c>
      <c r="K235" s="45">
        <f t="shared" si="22"/>
        <v>493815.32</v>
      </c>
      <c r="L235" s="45">
        <f>Table1[[#This Row],[Column3]]</f>
        <v>1021</v>
      </c>
      <c r="M235" s="10">
        <f t="shared" si="23"/>
        <v>483.66</v>
      </c>
      <c r="N235" s="14">
        <v>0</v>
      </c>
      <c r="O235" s="14">
        <f>Table1[[#This Row],[Column13]]*Table1[[#This Row],[Column3]]</f>
        <v>0</v>
      </c>
      <c r="P235" s="15">
        <f>Table1[[#This Row],[Column14]]*P$3</f>
        <v>0</v>
      </c>
      <c r="Q235" s="22">
        <f t="shared" si="24"/>
        <v>96</v>
      </c>
      <c r="R235" s="22" t="s">
        <v>439</v>
      </c>
    </row>
    <row r="236" spans="1:18" ht="16.2" hidden="1">
      <c r="A236" s="40">
        <v>3787</v>
      </c>
      <c r="B236" s="41" t="s">
        <v>222</v>
      </c>
      <c r="C236" s="42">
        <v>2094</v>
      </c>
      <c r="D236" s="43">
        <v>1012155.31</v>
      </c>
      <c r="E236" s="44">
        <v>0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5">
        <f t="shared" si="22"/>
        <v>1012155.31</v>
      </c>
      <c r="L236" s="45">
        <f>Table1[[#This Row],[Column3]]</f>
        <v>2094</v>
      </c>
      <c r="M236" s="10">
        <f t="shared" si="23"/>
        <v>483.36</v>
      </c>
      <c r="N236" s="14">
        <v>0</v>
      </c>
      <c r="O236" s="14">
        <f>Table1[[#This Row],[Column13]]*Table1[[#This Row],[Column3]]</f>
        <v>0</v>
      </c>
      <c r="P236" s="15">
        <f>Table1[[#This Row],[Column14]]*P$3</f>
        <v>0</v>
      </c>
      <c r="Q236" s="22">
        <f t="shared" si="24"/>
        <v>97</v>
      </c>
      <c r="R236" s="22" t="s">
        <v>439</v>
      </c>
    </row>
    <row r="237" spans="1:18" ht="16.2" hidden="1">
      <c r="A237" s="40">
        <v>1428</v>
      </c>
      <c r="B237" s="41" t="s">
        <v>82</v>
      </c>
      <c r="C237" s="42">
        <v>1292</v>
      </c>
      <c r="D237" s="43">
        <v>622277.17000000004</v>
      </c>
      <c r="E237" s="44">
        <v>0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5">
        <f t="shared" si="22"/>
        <v>622277.17000000004</v>
      </c>
      <c r="L237" s="45">
        <f>Table1[[#This Row],[Column3]]</f>
        <v>1292</v>
      </c>
      <c r="M237" s="10">
        <f t="shared" si="23"/>
        <v>481.64</v>
      </c>
      <c r="N237" s="14">
        <v>0</v>
      </c>
      <c r="O237" s="14">
        <f>Table1[[#This Row],[Column13]]*Table1[[#This Row],[Column3]]</f>
        <v>0</v>
      </c>
      <c r="P237" s="15">
        <f>Table1[[#This Row],[Column14]]*P$3</f>
        <v>0</v>
      </c>
      <c r="Q237" s="22">
        <f t="shared" si="24"/>
        <v>98</v>
      </c>
      <c r="R237" s="22" t="s">
        <v>439</v>
      </c>
    </row>
    <row r="238" spans="1:18" ht="16.2" hidden="1">
      <c r="A238" s="40">
        <v>2961</v>
      </c>
      <c r="B238" s="41" t="s">
        <v>173</v>
      </c>
      <c r="C238" s="42">
        <v>419</v>
      </c>
      <c r="D238" s="43">
        <v>201046.03</v>
      </c>
      <c r="E238" s="44">
        <v>0</v>
      </c>
      <c r="F238" s="44">
        <v>75</v>
      </c>
      <c r="G238" s="44">
        <v>0</v>
      </c>
      <c r="H238" s="44">
        <v>0</v>
      </c>
      <c r="I238" s="44">
        <v>0</v>
      </c>
      <c r="J238" s="44">
        <v>0</v>
      </c>
      <c r="K238" s="45">
        <f t="shared" si="22"/>
        <v>200971.03</v>
      </c>
      <c r="L238" s="45">
        <f>Table1[[#This Row],[Column3]]</f>
        <v>419</v>
      </c>
      <c r="M238" s="10">
        <f t="shared" si="23"/>
        <v>479.64</v>
      </c>
      <c r="N238" s="14">
        <v>0</v>
      </c>
      <c r="O238" s="14">
        <f>Table1[[#This Row],[Column13]]*Table1[[#This Row],[Column3]]</f>
        <v>0</v>
      </c>
      <c r="P238" s="15">
        <f>Table1[[#This Row],[Column14]]*P$3</f>
        <v>0</v>
      </c>
      <c r="Q238" s="22">
        <f t="shared" si="24"/>
        <v>99</v>
      </c>
      <c r="R238" s="22" t="s">
        <v>439</v>
      </c>
    </row>
    <row r="239" spans="1:18" ht="16.2" hidden="1">
      <c r="A239" s="40">
        <v>63</v>
      </c>
      <c r="B239" s="41" t="s">
        <v>2</v>
      </c>
      <c r="C239" s="42">
        <v>439</v>
      </c>
      <c r="D239" s="43">
        <v>210254</v>
      </c>
      <c r="E239" s="44">
        <v>0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5">
        <f t="shared" si="22"/>
        <v>210254</v>
      </c>
      <c r="L239" s="45">
        <f>Table1[[#This Row],[Column3]]</f>
        <v>439</v>
      </c>
      <c r="M239" s="10">
        <f t="shared" si="23"/>
        <v>478.94</v>
      </c>
      <c r="N239" s="14">
        <v>0</v>
      </c>
      <c r="O239" s="14">
        <f>Table1[[#This Row],[Column13]]*Table1[[#This Row],[Column3]]</f>
        <v>0</v>
      </c>
      <c r="P239" s="15">
        <f>Table1[[#This Row],[Column14]]*P$3</f>
        <v>0</v>
      </c>
      <c r="Q239" s="22">
        <f t="shared" si="24"/>
        <v>100</v>
      </c>
      <c r="R239" s="22" t="s">
        <v>439</v>
      </c>
    </row>
    <row r="240" spans="1:18" ht="16.2" hidden="1">
      <c r="A240" s="40">
        <v>5852</v>
      </c>
      <c r="B240" s="41" t="s">
        <v>348</v>
      </c>
      <c r="C240" s="42">
        <v>746</v>
      </c>
      <c r="D240" s="43">
        <v>363336.41</v>
      </c>
      <c r="E240" s="44">
        <v>6600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5">
        <f t="shared" si="22"/>
        <v>356736.41</v>
      </c>
      <c r="L240" s="45">
        <f>Table1[[#This Row],[Column3]]</f>
        <v>746</v>
      </c>
      <c r="M240" s="10">
        <f t="shared" si="23"/>
        <v>478.2</v>
      </c>
      <c r="N240" s="14">
        <v>0</v>
      </c>
      <c r="O240" s="14">
        <f>Table1[[#This Row],[Column13]]*Table1[[#This Row],[Column3]]</f>
        <v>0</v>
      </c>
      <c r="P240" s="15">
        <f>Table1[[#This Row],[Column14]]*P$3</f>
        <v>0</v>
      </c>
      <c r="Q240" s="22">
        <f t="shared" si="24"/>
        <v>101</v>
      </c>
      <c r="R240" s="22" t="s">
        <v>439</v>
      </c>
    </row>
    <row r="241" spans="1:18" ht="16.2" hidden="1">
      <c r="A241" s="40">
        <v>2737</v>
      </c>
      <c r="B241" s="41" t="s">
        <v>159</v>
      </c>
      <c r="C241" s="42">
        <v>261</v>
      </c>
      <c r="D241" s="43">
        <v>124231.87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5">
        <f t="shared" si="22"/>
        <v>124231.87</v>
      </c>
      <c r="L241" s="45">
        <f>Table1[[#This Row],[Column3]]</f>
        <v>261</v>
      </c>
      <c r="M241" s="10">
        <f t="shared" si="23"/>
        <v>475.98</v>
      </c>
      <c r="N241" s="14">
        <v>0</v>
      </c>
      <c r="O241" s="14">
        <f>Table1[[#This Row],[Column13]]*Table1[[#This Row],[Column3]]</f>
        <v>0</v>
      </c>
      <c r="P241" s="15">
        <f>Table1[[#This Row],[Column14]]*P$3</f>
        <v>0</v>
      </c>
      <c r="Q241" s="22">
        <f t="shared" si="24"/>
        <v>102</v>
      </c>
      <c r="R241" s="22" t="s">
        <v>439</v>
      </c>
    </row>
    <row r="242" spans="1:18" ht="16.2" hidden="1">
      <c r="A242" s="40">
        <v>3822</v>
      </c>
      <c r="B242" s="41" t="s">
        <v>224</v>
      </c>
      <c r="C242" s="42">
        <v>4623</v>
      </c>
      <c r="D242" s="43">
        <v>2194983.59</v>
      </c>
      <c r="E242" s="44">
        <v>8472.17</v>
      </c>
      <c r="F242" s="44">
        <v>0</v>
      </c>
      <c r="G242" s="44">
        <v>2461.5</v>
      </c>
      <c r="H242" s="44">
        <v>0</v>
      </c>
      <c r="I242" s="44">
        <v>0</v>
      </c>
      <c r="J242" s="44">
        <v>0</v>
      </c>
      <c r="K242" s="45">
        <f t="shared" si="22"/>
        <v>2184049.92</v>
      </c>
      <c r="L242" s="45">
        <f>Table1[[#This Row],[Column3]]</f>
        <v>4623</v>
      </c>
      <c r="M242" s="10">
        <f t="shared" si="23"/>
        <v>472.43</v>
      </c>
      <c r="N242" s="14">
        <v>0</v>
      </c>
      <c r="O242" s="14">
        <f>Table1[[#This Row],[Column13]]*Table1[[#This Row],[Column3]]</f>
        <v>0</v>
      </c>
      <c r="P242" s="15">
        <f>Table1[[#This Row],[Column14]]*P$3</f>
        <v>0</v>
      </c>
      <c r="Q242" s="22">
        <f t="shared" si="24"/>
        <v>103</v>
      </c>
      <c r="R242" s="22" t="s">
        <v>439</v>
      </c>
    </row>
    <row r="243" spans="1:18" ht="16.2" hidden="1">
      <c r="A243" s="40">
        <v>119</v>
      </c>
      <c r="B243" s="41" t="s">
        <v>8</v>
      </c>
      <c r="C243" s="42">
        <v>1635</v>
      </c>
      <c r="D243" s="43">
        <v>769186.22</v>
      </c>
      <c r="E243" s="44">
        <v>0</v>
      </c>
      <c r="F243" s="44">
        <v>0</v>
      </c>
      <c r="G243" s="44">
        <v>589.94000000000005</v>
      </c>
      <c r="H243" s="44">
        <v>0</v>
      </c>
      <c r="I243" s="44">
        <v>0</v>
      </c>
      <c r="J243" s="44">
        <v>0</v>
      </c>
      <c r="K243" s="45">
        <f t="shared" si="22"/>
        <v>768596.28</v>
      </c>
      <c r="L243" s="45">
        <f>Table1[[#This Row],[Column3]]</f>
        <v>1635</v>
      </c>
      <c r="M243" s="10">
        <f t="shared" si="23"/>
        <v>470.09</v>
      </c>
      <c r="N243" s="14">
        <v>0</v>
      </c>
      <c r="O243" s="14">
        <f>Table1[[#This Row],[Column13]]*Table1[[#This Row],[Column3]]</f>
        <v>0</v>
      </c>
      <c r="P243" s="15">
        <f>Table1[[#This Row],[Column14]]*P$3</f>
        <v>0</v>
      </c>
      <c r="Q243" s="22">
        <f t="shared" si="24"/>
        <v>104</v>
      </c>
      <c r="R243" s="22" t="s">
        <v>439</v>
      </c>
    </row>
    <row r="244" spans="1:18" ht="16.2" hidden="1">
      <c r="A244" s="40">
        <v>1631</v>
      </c>
      <c r="B244" s="41" t="s">
        <v>92</v>
      </c>
      <c r="C244" s="42">
        <v>520</v>
      </c>
      <c r="D244" s="43">
        <v>243414.84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5">
        <f t="shared" si="22"/>
        <v>243414.84</v>
      </c>
      <c r="L244" s="45">
        <f>Table1[[#This Row],[Column3]]</f>
        <v>520</v>
      </c>
      <c r="M244" s="10">
        <f t="shared" si="23"/>
        <v>468.11</v>
      </c>
      <c r="N244" s="14">
        <v>0</v>
      </c>
      <c r="O244" s="14">
        <f>Table1[[#This Row],[Column13]]*Table1[[#This Row],[Column3]]</f>
        <v>0</v>
      </c>
      <c r="P244" s="15">
        <f>Table1[[#This Row],[Column14]]*P$3</f>
        <v>0</v>
      </c>
      <c r="Q244" s="22">
        <f t="shared" si="24"/>
        <v>105</v>
      </c>
      <c r="R244" s="22" t="s">
        <v>439</v>
      </c>
    </row>
    <row r="245" spans="1:18" ht="16.2" hidden="1">
      <c r="A245" s="40">
        <v>2863</v>
      </c>
      <c r="B245" s="41" t="s">
        <v>414</v>
      </c>
      <c r="C245" s="42">
        <v>261</v>
      </c>
      <c r="D245" s="43">
        <v>121873.32</v>
      </c>
      <c r="E245" s="44">
        <v>0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5">
        <f t="shared" si="22"/>
        <v>121873.32</v>
      </c>
      <c r="L245" s="45">
        <f>Table1[[#This Row],[Column3]]</f>
        <v>261</v>
      </c>
      <c r="M245" s="10">
        <f t="shared" si="23"/>
        <v>466.95</v>
      </c>
      <c r="N245" s="14">
        <v>0</v>
      </c>
      <c r="O245" s="14">
        <f>Table1[[#This Row],[Column13]]*Table1[[#This Row],[Column3]]</f>
        <v>0</v>
      </c>
      <c r="P245" s="15">
        <f>Table1[[#This Row],[Column14]]*P$3</f>
        <v>0</v>
      </c>
      <c r="Q245" s="22">
        <f t="shared" si="24"/>
        <v>106</v>
      </c>
      <c r="R245" s="22" t="s">
        <v>439</v>
      </c>
    </row>
    <row r="246" spans="1:18" ht="16.2" hidden="1">
      <c r="A246" s="40">
        <v>422</v>
      </c>
      <c r="B246" s="41" t="s">
        <v>30</v>
      </c>
      <c r="C246" s="42">
        <v>1300</v>
      </c>
      <c r="D246" s="43">
        <v>616035.39</v>
      </c>
      <c r="E246" s="44">
        <v>0</v>
      </c>
      <c r="F246" s="44">
        <v>0</v>
      </c>
      <c r="G246" s="44">
        <v>10039.31</v>
      </c>
      <c r="H246" s="44">
        <v>0</v>
      </c>
      <c r="I246" s="44">
        <v>0</v>
      </c>
      <c r="J246" s="44">
        <v>0</v>
      </c>
      <c r="K246" s="45">
        <f t="shared" si="22"/>
        <v>605996.07999999996</v>
      </c>
      <c r="L246" s="45">
        <f>Table1[[#This Row],[Column3]]</f>
        <v>1300</v>
      </c>
      <c r="M246" s="10">
        <f t="shared" si="23"/>
        <v>466.15</v>
      </c>
      <c r="N246" s="14">
        <v>0</v>
      </c>
      <c r="O246" s="14">
        <f>Table1[[#This Row],[Column13]]*Table1[[#This Row],[Column3]]</f>
        <v>0</v>
      </c>
      <c r="P246" s="15">
        <f>Table1[[#This Row],[Column14]]*P$3</f>
        <v>0</v>
      </c>
      <c r="Q246" s="22">
        <f t="shared" si="24"/>
        <v>107</v>
      </c>
      <c r="R246" s="22" t="s">
        <v>439</v>
      </c>
    </row>
    <row r="247" spans="1:18" ht="16.2" hidden="1">
      <c r="A247" s="40">
        <v>4578</v>
      </c>
      <c r="B247" s="41" t="s">
        <v>280</v>
      </c>
      <c r="C247" s="42">
        <v>1389</v>
      </c>
      <c r="D247" s="43">
        <v>667676.32999999996</v>
      </c>
      <c r="E247" s="44">
        <v>0</v>
      </c>
      <c r="F247" s="44">
        <v>21146.95</v>
      </c>
      <c r="G247" s="44">
        <v>0</v>
      </c>
      <c r="H247" s="44">
        <v>0</v>
      </c>
      <c r="I247" s="44">
        <v>0</v>
      </c>
      <c r="J247" s="44">
        <v>0</v>
      </c>
      <c r="K247" s="45">
        <f t="shared" si="22"/>
        <v>646529.38</v>
      </c>
      <c r="L247" s="45">
        <f>Table1[[#This Row],[Column3]]</f>
        <v>1389</v>
      </c>
      <c r="M247" s="10">
        <f t="shared" si="23"/>
        <v>465.46</v>
      </c>
      <c r="N247" s="14">
        <v>0</v>
      </c>
      <c r="O247" s="14">
        <f>Table1[[#This Row],[Column13]]*Table1[[#This Row],[Column3]]</f>
        <v>0</v>
      </c>
      <c r="P247" s="15">
        <f>Table1[[#This Row],[Column14]]*P$3</f>
        <v>0</v>
      </c>
      <c r="Q247" s="22">
        <f t="shared" si="24"/>
        <v>108</v>
      </c>
      <c r="R247" s="22" t="s">
        <v>439</v>
      </c>
    </row>
    <row r="248" spans="1:18" ht="16.2" hidden="1">
      <c r="A248" s="40">
        <v>1953</v>
      </c>
      <c r="B248" s="41" t="s">
        <v>111</v>
      </c>
      <c r="C248" s="42">
        <v>1647</v>
      </c>
      <c r="D248" s="43">
        <v>755265.03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5">
        <f t="shared" si="22"/>
        <v>755265.03</v>
      </c>
      <c r="L248" s="45">
        <f>Table1[[#This Row],[Column3]]</f>
        <v>1647</v>
      </c>
      <c r="M248" s="10">
        <f t="shared" si="23"/>
        <v>458.57</v>
      </c>
      <c r="N248" s="14">
        <v>0</v>
      </c>
      <c r="O248" s="14">
        <f>Table1[[#This Row],[Column13]]*Table1[[#This Row],[Column3]]</f>
        <v>0</v>
      </c>
      <c r="P248" s="15">
        <f>Table1[[#This Row],[Column14]]*P$3</f>
        <v>0</v>
      </c>
      <c r="Q248" s="22">
        <f t="shared" si="24"/>
        <v>109</v>
      </c>
      <c r="R248" s="22" t="s">
        <v>439</v>
      </c>
    </row>
    <row r="249" spans="1:18" ht="16.2" hidden="1">
      <c r="A249" s="40">
        <v>3213</v>
      </c>
      <c r="B249" s="41" t="s">
        <v>181</v>
      </c>
      <c r="C249" s="42">
        <v>484</v>
      </c>
      <c r="D249" s="43">
        <v>221139.3</v>
      </c>
      <c r="E249" s="44">
        <v>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5">
        <f t="shared" si="22"/>
        <v>221139.3</v>
      </c>
      <c r="L249" s="45">
        <f>Table1[[#This Row],[Column3]]</f>
        <v>484</v>
      </c>
      <c r="M249" s="10">
        <f t="shared" si="23"/>
        <v>456.9</v>
      </c>
      <c r="N249" s="14">
        <v>0</v>
      </c>
      <c r="O249" s="14">
        <f>Table1[[#This Row],[Column13]]*Table1[[#This Row],[Column3]]</f>
        <v>0</v>
      </c>
      <c r="P249" s="15">
        <f>Table1[[#This Row],[Column14]]*P$3</f>
        <v>0</v>
      </c>
      <c r="Q249" s="22">
        <f t="shared" si="24"/>
        <v>110</v>
      </c>
      <c r="R249" s="22" t="s">
        <v>439</v>
      </c>
    </row>
    <row r="250" spans="1:18" ht="16.2" hidden="1">
      <c r="A250" s="40">
        <v>2240</v>
      </c>
      <c r="B250" s="41" t="s">
        <v>126</v>
      </c>
      <c r="C250" s="42">
        <v>393</v>
      </c>
      <c r="D250" s="43">
        <v>179177.7</v>
      </c>
      <c r="E250" s="44">
        <v>0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5">
        <f t="shared" si="22"/>
        <v>179177.7</v>
      </c>
      <c r="L250" s="45">
        <f>Table1[[#This Row],[Column3]]</f>
        <v>393</v>
      </c>
      <c r="M250" s="10">
        <f t="shared" si="23"/>
        <v>455.92</v>
      </c>
      <c r="N250" s="14">
        <v>0</v>
      </c>
      <c r="O250" s="14">
        <f>Table1[[#This Row],[Column13]]*Table1[[#This Row],[Column3]]</f>
        <v>0</v>
      </c>
      <c r="P250" s="15">
        <f>Table1[[#This Row],[Column14]]*P$3</f>
        <v>0</v>
      </c>
      <c r="Q250" s="22">
        <f t="shared" si="24"/>
        <v>111</v>
      </c>
      <c r="R250" s="22" t="s">
        <v>439</v>
      </c>
    </row>
    <row r="251" spans="1:18" ht="16.2" hidden="1">
      <c r="A251" s="40">
        <v>4508</v>
      </c>
      <c r="B251" s="41" t="s">
        <v>273</v>
      </c>
      <c r="C251" s="42">
        <v>414</v>
      </c>
      <c r="D251" s="43">
        <v>186373.7</v>
      </c>
      <c r="E251" s="44">
        <v>0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5">
        <f t="shared" si="22"/>
        <v>186373.7</v>
      </c>
      <c r="L251" s="45">
        <f>Table1[[#This Row],[Column3]]</f>
        <v>414</v>
      </c>
      <c r="M251" s="10">
        <f t="shared" si="23"/>
        <v>450.18</v>
      </c>
      <c r="N251" s="14">
        <v>0</v>
      </c>
      <c r="O251" s="14">
        <f>Table1[[#This Row],[Column13]]*Table1[[#This Row],[Column3]]</f>
        <v>0</v>
      </c>
      <c r="P251" s="15">
        <f>Table1[[#This Row],[Column14]]*P$3</f>
        <v>0</v>
      </c>
      <c r="Q251" s="22">
        <f t="shared" si="24"/>
        <v>112</v>
      </c>
      <c r="R251" s="22" t="s">
        <v>439</v>
      </c>
    </row>
    <row r="252" spans="1:18" ht="16.2" hidden="1">
      <c r="A252" s="40">
        <v>4893</v>
      </c>
      <c r="B252" s="41" t="s">
        <v>298</v>
      </c>
      <c r="C252" s="42">
        <v>3137</v>
      </c>
      <c r="D252" s="43">
        <v>1425401.39</v>
      </c>
      <c r="E252" s="44">
        <v>0</v>
      </c>
      <c r="F252" s="44">
        <v>21995.23</v>
      </c>
      <c r="G252" s="44">
        <v>0</v>
      </c>
      <c r="H252" s="44">
        <v>0</v>
      </c>
      <c r="I252" s="44">
        <v>0</v>
      </c>
      <c r="J252" s="44">
        <v>0</v>
      </c>
      <c r="K252" s="45">
        <f t="shared" si="22"/>
        <v>1403406.16</v>
      </c>
      <c r="L252" s="45">
        <f>Table1[[#This Row],[Column3]]</f>
        <v>3137</v>
      </c>
      <c r="M252" s="10">
        <f t="shared" si="23"/>
        <v>447.37</v>
      </c>
      <c r="N252" s="14">
        <v>0</v>
      </c>
      <c r="O252" s="14">
        <f>Table1[[#This Row],[Column13]]*Table1[[#This Row],[Column3]]</f>
        <v>0</v>
      </c>
      <c r="P252" s="15">
        <f>Table1[[#This Row],[Column14]]*P$3</f>
        <v>0</v>
      </c>
      <c r="Q252" s="22">
        <f t="shared" si="24"/>
        <v>113</v>
      </c>
      <c r="R252" s="22" t="s">
        <v>439</v>
      </c>
    </row>
    <row r="253" spans="1:18" ht="16.2" hidden="1">
      <c r="A253" s="40">
        <v>154</v>
      </c>
      <c r="B253" s="41" t="s">
        <v>12</v>
      </c>
      <c r="C253" s="42">
        <v>1177</v>
      </c>
      <c r="D253" s="43">
        <v>538195.68000000005</v>
      </c>
      <c r="E253" s="44">
        <v>0</v>
      </c>
      <c r="F253" s="44">
        <v>11674</v>
      </c>
      <c r="G253" s="44">
        <v>0</v>
      </c>
      <c r="H253" s="44">
        <v>0</v>
      </c>
      <c r="I253" s="44">
        <v>0</v>
      </c>
      <c r="J253" s="44">
        <v>0</v>
      </c>
      <c r="K253" s="45">
        <f t="shared" si="22"/>
        <v>526521.68000000005</v>
      </c>
      <c r="L253" s="45">
        <f>Table1[[#This Row],[Column3]]</f>
        <v>1177</v>
      </c>
      <c r="M253" s="10">
        <f t="shared" si="23"/>
        <v>447.34</v>
      </c>
      <c r="N253" s="14">
        <v>0</v>
      </c>
      <c r="O253" s="14">
        <f>Table1[[#This Row],[Column13]]*Table1[[#This Row],[Column3]]</f>
        <v>0</v>
      </c>
      <c r="P253" s="15">
        <f>Table1[[#This Row],[Column14]]*P$3</f>
        <v>0</v>
      </c>
      <c r="Q253" s="22">
        <f t="shared" si="24"/>
        <v>114</v>
      </c>
      <c r="R253" s="22" t="s">
        <v>439</v>
      </c>
    </row>
    <row r="254" spans="1:18" ht="16.2" hidden="1">
      <c r="A254" s="40">
        <v>7</v>
      </c>
      <c r="B254" s="41" t="s">
        <v>0</v>
      </c>
      <c r="C254" s="42">
        <v>685</v>
      </c>
      <c r="D254" s="43">
        <v>305555.76</v>
      </c>
      <c r="E254" s="44">
        <v>0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5">
        <f t="shared" si="22"/>
        <v>305555.76</v>
      </c>
      <c r="L254" s="45">
        <f>Table1[[#This Row],[Column3]]</f>
        <v>685</v>
      </c>
      <c r="M254" s="10">
        <f t="shared" si="23"/>
        <v>446.07</v>
      </c>
      <c r="N254" s="14">
        <v>0</v>
      </c>
      <c r="O254" s="14">
        <f>Table1[[#This Row],[Column13]]*Table1[[#This Row],[Column3]]</f>
        <v>0</v>
      </c>
      <c r="P254" s="15">
        <f>Table1[[#This Row],[Column14]]*P$3</f>
        <v>0</v>
      </c>
      <c r="Q254" s="22">
        <f t="shared" si="24"/>
        <v>115</v>
      </c>
      <c r="R254" s="22" t="s">
        <v>439</v>
      </c>
    </row>
    <row r="255" spans="1:18" ht="16.2" hidden="1">
      <c r="A255" s="40">
        <v>6118</v>
      </c>
      <c r="B255" s="41" t="s">
        <v>361</v>
      </c>
      <c r="C255" s="42">
        <v>899</v>
      </c>
      <c r="D255" s="43">
        <v>397989.93</v>
      </c>
      <c r="E255" s="44">
        <v>0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5">
        <f t="shared" si="22"/>
        <v>397989.93</v>
      </c>
      <c r="L255" s="45">
        <f>Table1[[#This Row],[Column3]]</f>
        <v>899</v>
      </c>
      <c r="M255" s="10">
        <f t="shared" si="23"/>
        <v>442.7</v>
      </c>
      <c r="N255" s="14">
        <v>0</v>
      </c>
      <c r="O255" s="14">
        <f>Table1[[#This Row],[Column13]]*Table1[[#This Row],[Column3]]</f>
        <v>0</v>
      </c>
      <c r="P255" s="15">
        <f>Table1[[#This Row],[Column14]]*P$3</f>
        <v>0</v>
      </c>
      <c r="Q255" s="22">
        <f t="shared" si="24"/>
        <v>116</v>
      </c>
      <c r="R255" s="22" t="s">
        <v>439</v>
      </c>
    </row>
    <row r="256" spans="1:18" ht="16.2" hidden="1">
      <c r="A256" s="40">
        <v>4865</v>
      </c>
      <c r="B256" s="41" t="s">
        <v>297</v>
      </c>
      <c r="C256" s="42">
        <v>494</v>
      </c>
      <c r="D256" s="43">
        <v>218310.38</v>
      </c>
      <c r="E256" s="44">
        <v>0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5">
        <f t="shared" si="22"/>
        <v>218310.38</v>
      </c>
      <c r="L256" s="45">
        <f>Table1[[#This Row],[Column3]]</f>
        <v>494</v>
      </c>
      <c r="M256" s="10">
        <f t="shared" si="23"/>
        <v>441.92</v>
      </c>
      <c r="N256" s="14">
        <v>0</v>
      </c>
      <c r="O256" s="14">
        <f>Table1[[#This Row],[Column13]]*Table1[[#This Row],[Column3]]</f>
        <v>0</v>
      </c>
      <c r="P256" s="15">
        <f>Table1[[#This Row],[Column14]]*P$3</f>
        <v>0</v>
      </c>
      <c r="Q256" s="22">
        <f t="shared" si="24"/>
        <v>117</v>
      </c>
      <c r="R256" s="22" t="s">
        <v>439</v>
      </c>
    </row>
    <row r="257" spans="1:18" ht="16.2" hidden="1">
      <c r="A257" s="40">
        <v>434</v>
      </c>
      <c r="B257" s="41" t="s">
        <v>32</v>
      </c>
      <c r="C257" s="42">
        <v>1626</v>
      </c>
      <c r="D257" s="43">
        <v>718686.01</v>
      </c>
      <c r="E257" s="44">
        <v>0</v>
      </c>
      <c r="F257" s="44">
        <v>1113.93</v>
      </c>
      <c r="G257" s="44">
        <v>0</v>
      </c>
      <c r="H257" s="44">
        <v>0</v>
      </c>
      <c r="I257" s="44">
        <v>0</v>
      </c>
      <c r="J257" s="44">
        <v>0</v>
      </c>
      <c r="K257" s="45">
        <f t="shared" si="22"/>
        <v>717572.08</v>
      </c>
      <c r="L257" s="45">
        <f>Table1[[#This Row],[Column3]]</f>
        <v>1626</v>
      </c>
      <c r="M257" s="10">
        <f t="shared" si="23"/>
        <v>441.31</v>
      </c>
      <c r="N257" s="14">
        <v>0</v>
      </c>
      <c r="O257" s="14">
        <f>Table1[[#This Row],[Column13]]*Table1[[#This Row],[Column3]]</f>
        <v>0</v>
      </c>
      <c r="P257" s="15">
        <f>Table1[[#This Row],[Column14]]*P$3</f>
        <v>0</v>
      </c>
      <c r="Q257" s="22">
        <f t="shared" si="24"/>
        <v>118</v>
      </c>
      <c r="R257" s="22" t="s">
        <v>439</v>
      </c>
    </row>
    <row r="258" spans="1:18" ht="16.2" hidden="1">
      <c r="A258" s="40">
        <v>2758</v>
      </c>
      <c r="B258" s="41" t="s">
        <v>161</v>
      </c>
      <c r="C258" s="42">
        <v>4429</v>
      </c>
      <c r="D258" s="43">
        <v>1970587.12</v>
      </c>
      <c r="E258" s="44">
        <v>20153.16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5">
        <f t="shared" si="22"/>
        <v>1950433.9600000002</v>
      </c>
      <c r="L258" s="45">
        <f>Table1[[#This Row],[Column3]]</f>
        <v>4429</v>
      </c>
      <c r="M258" s="10">
        <f t="shared" si="23"/>
        <v>440.38</v>
      </c>
      <c r="N258" s="14">
        <v>0</v>
      </c>
      <c r="O258" s="14">
        <f>Table1[[#This Row],[Column13]]*Table1[[#This Row],[Column3]]</f>
        <v>0</v>
      </c>
      <c r="P258" s="15">
        <f>Table1[[#This Row],[Column14]]*P$3</f>
        <v>0</v>
      </c>
      <c r="Q258" s="22">
        <f t="shared" si="24"/>
        <v>119</v>
      </c>
      <c r="R258" s="22" t="s">
        <v>439</v>
      </c>
    </row>
    <row r="259" spans="1:18" ht="16.2" hidden="1">
      <c r="A259" s="40">
        <v>700</v>
      </c>
      <c r="B259" s="41" t="s">
        <v>45</v>
      </c>
      <c r="C259" s="42">
        <v>1065</v>
      </c>
      <c r="D259" s="43">
        <v>467872.88</v>
      </c>
      <c r="E259" s="44">
        <v>0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5">
        <f t="shared" si="22"/>
        <v>467872.88</v>
      </c>
      <c r="L259" s="45">
        <f>Table1[[#This Row],[Column3]]</f>
        <v>1065</v>
      </c>
      <c r="M259" s="10">
        <f t="shared" si="23"/>
        <v>439.32</v>
      </c>
      <c r="N259" s="14">
        <v>0</v>
      </c>
      <c r="O259" s="14">
        <f>Table1[[#This Row],[Column13]]*Table1[[#This Row],[Column3]]</f>
        <v>0</v>
      </c>
      <c r="P259" s="15">
        <f>Table1[[#This Row],[Column14]]*P$3</f>
        <v>0</v>
      </c>
      <c r="Q259" s="22">
        <f t="shared" si="24"/>
        <v>120</v>
      </c>
      <c r="R259" s="22" t="s">
        <v>439</v>
      </c>
    </row>
    <row r="260" spans="1:18" ht="16.2" hidden="1">
      <c r="A260" s="40">
        <v>5467</v>
      </c>
      <c r="B260" s="41" t="s">
        <v>327</v>
      </c>
      <c r="C260" s="42">
        <v>829</v>
      </c>
      <c r="D260" s="43">
        <v>363563.72</v>
      </c>
      <c r="E260" s="44">
        <v>0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5">
        <f t="shared" si="22"/>
        <v>363563.72</v>
      </c>
      <c r="L260" s="45">
        <f>Table1[[#This Row],[Column3]]</f>
        <v>829</v>
      </c>
      <c r="M260" s="10">
        <f t="shared" si="23"/>
        <v>438.56</v>
      </c>
      <c r="N260" s="14">
        <v>0</v>
      </c>
      <c r="O260" s="14">
        <f>Table1[[#This Row],[Column13]]*Table1[[#This Row],[Column3]]</f>
        <v>0</v>
      </c>
      <c r="P260" s="15">
        <f>Table1[[#This Row],[Column14]]*P$3</f>
        <v>0</v>
      </c>
      <c r="Q260" s="22">
        <f t="shared" si="24"/>
        <v>121</v>
      </c>
      <c r="R260" s="22" t="s">
        <v>439</v>
      </c>
    </row>
    <row r="261" spans="1:18" ht="16.2" hidden="1">
      <c r="A261" s="40">
        <v>1554</v>
      </c>
      <c r="B261" s="41" t="s">
        <v>87</v>
      </c>
      <c r="C261" s="42">
        <v>11206</v>
      </c>
      <c r="D261" s="43">
        <v>4895356.49</v>
      </c>
      <c r="E261" s="44">
        <v>0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5">
        <f t="shared" ref="K261:K324" si="25">D261-E261-F261-G261-H261-I261-J261</f>
        <v>4895356.49</v>
      </c>
      <c r="L261" s="45">
        <f>Table1[[#This Row],[Column3]]</f>
        <v>11206</v>
      </c>
      <c r="M261" s="10">
        <f t="shared" ref="M261:M324" si="26">ROUND((K261/C261),2)</f>
        <v>436.85</v>
      </c>
      <c r="N261" s="14">
        <v>0</v>
      </c>
      <c r="O261" s="14">
        <f>Table1[[#This Row],[Column13]]*Table1[[#This Row],[Column3]]</f>
        <v>0</v>
      </c>
      <c r="P261" s="15">
        <f>Table1[[#This Row],[Column14]]*P$3</f>
        <v>0</v>
      </c>
      <c r="Q261" s="22">
        <f t="shared" si="24"/>
        <v>122</v>
      </c>
      <c r="R261" s="22" t="s">
        <v>439</v>
      </c>
    </row>
    <row r="262" spans="1:18" ht="16.2" hidden="1">
      <c r="A262" s="40">
        <v>4690</v>
      </c>
      <c r="B262" s="41" t="s">
        <v>288</v>
      </c>
      <c r="C262" s="42">
        <v>209</v>
      </c>
      <c r="D262" s="43">
        <v>91061.92</v>
      </c>
      <c r="E262" s="44">
        <v>0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5">
        <f t="shared" si="25"/>
        <v>91061.92</v>
      </c>
      <c r="L262" s="45">
        <f>Table1[[#This Row],[Column3]]</f>
        <v>209</v>
      </c>
      <c r="M262" s="10">
        <f t="shared" si="26"/>
        <v>435.7</v>
      </c>
      <c r="N262" s="14">
        <v>0</v>
      </c>
      <c r="O262" s="14">
        <f>Table1[[#This Row],[Column13]]*Table1[[#This Row],[Column3]]</f>
        <v>0</v>
      </c>
      <c r="P262" s="15">
        <f>Table1[[#This Row],[Column14]]*P$3</f>
        <v>0</v>
      </c>
      <c r="Q262" s="22">
        <f t="shared" si="24"/>
        <v>123</v>
      </c>
      <c r="R262" s="22" t="s">
        <v>439</v>
      </c>
    </row>
    <row r="263" spans="1:18" ht="16.2" hidden="1">
      <c r="A263" s="40">
        <v>3925</v>
      </c>
      <c r="B263" s="41" t="s">
        <v>234</v>
      </c>
      <c r="C263" s="42">
        <v>4638</v>
      </c>
      <c r="D263" s="43">
        <v>2020560.2</v>
      </c>
      <c r="E263" s="44">
        <v>0</v>
      </c>
      <c r="F263" s="44">
        <v>0</v>
      </c>
      <c r="G263" s="44">
        <v>0</v>
      </c>
      <c r="H263" s="44">
        <v>0</v>
      </c>
      <c r="I263" s="44">
        <v>0</v>
      </c>
      <c r="J263" s="44">
        <v>0</v>
      </c>
      <c r="K263" s="45">
        <f t="shared" si="25"/>
        <v>2020560.2</v>
      </c>
      <c r="L263" s="45">
        <f>Table1[[#This Row],[Column3]]</f>
        <v>4638</v>
      </c>
      <c r="M263" s="10">
        <f t="shared" si="26"/>
        <v>435.65</v>
      </c>
      <c r="N263" s="14">
        <v>0</v>
      </c>
      <c r="O263" s="14">
        <f>Table1[[#This Row],[Column13]]*Table1[[#This Row],[Column3]]</f>
        <v>0</v>
      </c>
      <c r="P263" s="15">
        <f>Table1[[#This Row],[Column14]]*P$3</f>
        <v>0</v>
      </c>
      <c r="Q263" s="22">
        <f t="shared" ref="Q263:Q326" si="27">Q262+1</f>
        <v>124</v>
      </c>
      <c r="R263" s="22" t="s">
        <v>439</v>
      </c>
    </row>
    <row r="264" spans="1:18" ht="16.2" hidden="1">
      <c r="A264" s="40">
        <v>1900</v>
      </c>
      <c r="B264" s="41" t="s">
        <v>108</v>
      </c>
      <c r="C264" s="42">
        <v>4049</v>
      </c>
      <c r="D264" s="43">
        <v>1773301.42</v>
      </c>
      <c r="E264" s="44">
        <v>7148</v>
      </c>
      <c r="F264" s="44">
        <v>0</v>
      </c>
      <c r="G264" s="44">
        <v>4413.25</v>
      </c>
      <c r="H264" s="44">
        <v>0</v>
      </c>
      <c r="I264" s="44">
        <v>0</v>
      </c>
      <c r="J264" s="44">
        <v>0</v>
      </c>
      <c r="K264" s="45">
        <f t="shared" si="25"/>
        <v>1761740.17</v>
      </c>
      <c r="L264" s="45">
        <f>Table1[[#This Row],[Column3]]</f>
        <v>4049</v>
      </c>
      <c r="M264" s="10">
        <f t="shared" si="26"/>
        <v>435.11</v>
      </c>
      <c r="N264" s="14">
        <v>0</v>
      </c>
      <c r="O264" s="14">
        <f>Table1[[#This Row],[Column13]]*Table1[[#This Row],[Column3]]</f>
        <v>0</v>
      </c>
      <c r="P264" s="15">
        <f>Table1[[#This Row],[Column14]]*P$3</f>
        <v>0</v>
      </c>
      <c r="Q264" s="22">
        <f t="shared" si="27"/>
        <v>125</v>
      </c>
      <c r="R264" s="22" t="s">
        <v>439</v>
      </c>
    </row>
    <row r="265" spans="1:18" ht="16.2" hidden="1">
      <c r="A265" s="40">
        <v>3318</v>
      </c>
      <c r="B265" s="41" t="s">
        <v>189</v>
      </c>
      <c r="C265" s="42">
        <v>507</v>
      </c>
      <c r="D265" s="43">
        <v>227208.55</v>
      </c>
      <c r="E265" s="44">
        <v>0</v>
      </c>
      <c r="F265" s="44">
        <v>0</v>
      </c>
      <c r="G265" s="44">
        <v>6700</v>
      </c>
      <c r="H265" s="44">
        <v>0</v>
      </c>
      <c r="I265" s="44">
        <v>0</v>
      </c>
      <c r="J265" s="44">
        <v>0</v>
      </c>
      <c r="K265" s="45">
        <f t="shared" si="25"/>
        <v>220508.55</v>
      </c>
      <c r="L265" s="45">
        <f>Table1[[#This Row],[Column3]]</f>
        <v>507</v>
      </c>
      <c r="M265" s="10">
        <f t="shared" si="26"/>
        <v>434.93</v>
      </c>
      <c r="N265" s="14">
        <v>0</v>
      </c>
      <c r="O265" s="14">
        <f>Table1[[#This Row],[Column13]]*Table1[[#This Row],[Column3]]</f>
        <v>0</v>
      </c>
      <c r="P265" s="15">
        <f>Table1[[#This Row],[Column14]]*P$3</f>
        <v>0</v>
      </c>
      <c r="Q265" s="22">
        <f t="shared" si="27"/>
        <v>126</v>
      </c>
      <c r="R265" s="22" t="s">
        <v>439</v>
      </c>
    </row>
    <row r="266" spans="1:18" ht="16.2" hidden="1">
      <c r="A266" s="40">
        <v>245</v>
      </c>
      <c r="B266" s="41" t="s">
        <v>21</v>
      </c>
      <c r="C266" s="42">
        <v>575</v>
      </c>
      <c r="D266" s="43">
        <v>249575.44</v>
      </c>
      <c r="E266" s="44">
        <v>0</v>
      </c>
      <c r="F266" s="44">
        <v>0</v>
      </c>
      <c r="G266" s="44">
        <v>0</v>
      </c>
      <c r="H266" s="44">
        <v>0</v>
      </c>
      <c r="I266" s="44">
        <v>0</v>
      </c>
      <c r="J266" s="44">
        <v>0</v>
      </c>
      <c r="K266" s="45">
        <f t="shared" si="25"/>
        <v>249575.44</v>
      </c>
      <c r="L266" s="45">
        <f>Table1[[#This Row],[Column3]]</f>
        <v>575</v>
      </c>
      <c r="M266" s="10">
        <f t="shared" si="26"/>
        <v>434.04</v>
      </c>
      <c r="N266" s="14">
        <v>0</v>
      </c>
      <c r="O266" s="14">
        <f>Table1[[#This Row],[Column13]]*Table1[[#This Row],[Column3]]</f>
        <v>0</v>
      </c>
      <c r="P266" s="15">
        <f>Table1[[#This Row],[Column14]]*P$3</f>
        <v>0</v>
      </c>
      <c r="Q266" s="22">
        <f t="shared" si="27"/>
        <v>127</v>
      </c>
      <c r="R266" s="22" t="s">
        <v>439</v>
      </c>
    </row>
    <row r="267" spans="1:18" ht="16.2" hidden="1">
      <c r="A267" s="40">
        <v>6237</v>
      </c>
      <c r="B267" s="41" t="s">
        <v>369</v>
      </c>
      <c r="C267" s="42">
        <v>1442</v>
      </c>
      <c r="D267" s="43">
        <v>624982.84</v>
      </c>
      <c r="E267" s="44">
        <v>0</v>
      </c>
      <c r="F267" s="44">
        <v>0</v>
      </c>
      <c r="G267" s="44">
        <v>0</v>
      </c>
      <c r="H267" s="44">
        <v>0</v>
      </c>
      <c r="I267" s="44">
        <v>0</v>
      </c>
      <c r="J267" s="44">
        <v>0</v>
      </c>
      <c r="K267" s="45">
        <f t="shared" si="25"/>
        <v>624982.84</v>
      </c>
      <c r="L267" s="45">
        <f>Table1[[#This Row],[Column3]]</f>
        <v>1442</v>
      </c>
      <c r="M267" s="10">
        <f t="shared" si="26"/>
        <v>433.41</v>
      </c>
      <c r="N267" s="14">
        <v>0</v>
      </c>
      <c r="O267" s="14">
        <f>Table1[[#This Row],[Column13]]*Table1[[#This Row],[Column3]]</f>
        <v>0</v>
      </c>
      <c r="P267" s="15">
        <f>Table1[[#This Row],[Column14]]*P$3</f>
        <v>0</v>
      </c>
      <c r="Q267" s="22">
        <f t="shared" si="27"/>
        <v>128</v>
      </c>
      <c r="R267" s="22" t="s">
        <v>439</v>
      </c>
    </row>
    <row r="268" spans="1:18" ht="16.2" hidden="1">
      <c r="A268" s="40">
        <v>1729</v>
      </c>
      <c r="B268" s="41" t="s">
        <v>100</v>
      </c>
      <c r="C268" s="42">
        <v>812</v>
      </c>
      <c r="D268" s="43">
        <v>354289.39</v>
      </c>
      <c r="E268" s="44">
        <v>3049.91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5">
        <f t="shared" si="25"/>
        <v>351239.48000000004</v>
      </c>
      <c r="L268" s="45">
        <f>Table1[[#This Row],[Column3]]</f>
        <v>812</v>
      </c>
      <c r="M268" s="10">
        <f t="shared" si="26"/>
        <v>432.56</v>
      </c>
      <c r="N268" s="14">
        <v>0</v>
      </c>
      <c r="O268" s="14">
        <f>Table1[[#This Row],[Column13]]*Table1[[#This Row],[Column3]]</f>
        <v>0</v>
      </c>
      <c r="P268" s="15">
        <f>Table1[[#This Row],[Column14]]*P$3</f>
        <v>0</v>
      </c>
      <c r="Q268" s="22">
        <f t="shared" si="27"/>
        <v>129</v>
      </c>
      <c r="R268" s="22" t="s">
        <v>439</v>
      </c>
    </row>
    <row r="269" spans="1:18" ht="16.2" hidden="1">
      <c r="A269" s="40">
        <v>1540</v>
      </c>
      <c r="B269" s="41" t="s">
        <v>86</v>
      </c>
      <c r="C269" s="42">
        <v>1731</v>
      </c>
      <c r="D269" s="43">
        <v>769190.04</v>
      </c>
      <c r="E269" s="44">
        <v>22789.26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5">
        <f t="shared" si="25"/>
        <v>746400.78</v>
      </c>
      <c r="L269" s="45">
        <f>Table1[[#This Row],[Column3]]</f>
        <v>1731</v>
      </c>
      <c r="M269" s="10">
        <f t="shared" si="26"/>
        <v>431.2</v>
      </c>
      <c r="N269" s="14">
        <v>0</v>
      </c>
      <c r="O269" s="14">
        <f>Table1[[#This Row],[Column13]]*Table1[[#This Row],[Column3]]</f>
        <v>0</v>
      </c>
      <c r="P269" s="15">
        <f>Table1[[#This Row],[Column14]]*P$3</f>
        <v>0</v>
      </c>
      <c r="Q269" s="22">
        <f t="shared" si="27"/>
        <v>130</v>
      </c>
      <c r="R269" s="22" t="s">
        <v>439</v>
      </c>
    </row>
    <row r="270" spans="1:18" ht="16.2" hidden="1">
      <c r="A270" s="40">
        <v>3479</v>
      </c>
      <c r="B270" s="41" t="s">
        <v>203</v>
      </c>
      <c r="C270" s="42">
        <v>3491</v>
      </c>
      <c r="D270" s="43">
        <v>1502649.55</v>
      </c>
      <c r="E270" s="44">
        <v>0</v>
      </c>
      <c r="F270" s="44">
        <v>0</v>
      </c>
      <c r="G270" s="44">
        <v>0</v>
      </c>
      <c r="H270" s="44">
        <v>0</v>
      </c>
      <c r="I270" s="44">
        <v>0</v>
      </c>
      <c r="J270" s="44">
        <v>0</v>
      </c>
      <c r="K270" s="45">
        <f t="shared" si="25"/>
        <v>1502649.55</v>
      </c>
      <c r="L270" s="45">
        <f>Table1[[#This Row],[Column3]]</f>
        <v>3491</v>
      </c>
      <c r="M270" s="10">
        <f t="shared" si="26"/>
        <v>430.44</v>
      </c>
      <c r="N270" s="14">
        <v>0</v>
      </c>
      <c r="O270" s="14">
        <f>Table1[[#This Row],[Column13]]*Table1[[#This Row],[Column3]]</f>
        <v>0</v>
      </c>
      <c r="P270" s="15">
        <f>Table1[[#This Row],[Column14]]*P$3</f>
        <v>0</v>
      </c>
      <c r="Q270" s="22">
        <f t="shared" si="27"/>
        <v>131</v>
      </c>
      <c r="R270" s="22" t="s">
        <v>439</v>
      </c>
    </row>
    <row r="271" spans="1:18" ht="16.2" hidden="1">
      <c r="A271" s="40">
        <v>4543</v>
      </c>
      <c r="B271" s="41" t="s">
        <v>418</v>
      </c>
      <c r="C271" s="42">
        <v>1159</v>
      </c>
      <c r="D271" s="43">
        <v>500335.37</v>
      </c>
      <c r="E271" s="44">
        <v>0</v>
      </c>
      <c r="F271" s="44">
        <v>2465</v>
      </c>
      <c r="G271" s="44">
        <v>0</v>
      </c>
      <c r="H271" s="44">
        <v>0</v>
      </c>
      <c r="I271" s="44">
        <v>0</v>
      </c>
      <c r="J271" s="44">
        <v>0</v>
      </c>
      <c r="K271" s="45">
        <f t="shared" si="25"/>
        <v>497870.37</v>
      </c>
      <c r="L271" s="45">
        <f>Table1[[#This Row],[Column3]]</f>
        <v>1159</v>
      </c>
      <c r="M271" s="10">
        <f t="shared" si="26"/>
        <v>429.57</v>
      </c>
      <c r="N271" s="14">
        <v>0</v>
      </c>
      <c r="O271" s="14">
        <f>Table1[[#This Row],[Column13]]*Table1[[#This Row],[Column3]]</f>
        <v>0</v>
      </c>
      <c r="P271" s="15">
        <f>Table1[[#This Row],[Column14]]*P$3</f>
        <v>0</v>
      </c>
      <c r="Q271" s="22">
        <f t="shared" si="27"/>
        <v>132</v>
      </c>
      <c r="R271" s="22" t="s">
        <v>439</v>
      </c>
    </row>
    <row r="272" spans="1:18" ht="16.2" hidden="1">
      <c r="A272" s="40">
        <v>6328</v>
      </c>
      <c r="B272" s="41" t="s">
        <v>421</v>
      </c>
      <c r="C272" s="42">
        <v>3176</v>
      </c>
      <c r="D272" s="43">
        <v>1362717.26</v>
      </c>
      <c r="E272" s="44">
        <v>0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5">
        <f t="shared" si="25"/>
        <v>1362717.26</v>
      </c>
      <c r="L272" s="45">
        <f>Table1[[#This Row],[Column3]]</f>
        <v>3176</v>
      </c>
      <c r="M272" s="10">
        <f t="shared" si="26"/>
        <v>429.07</v>
      </c>
      <c r="N272" s="14">
        <v>0</v>
      </c>
      <c r="O272" s="14">
        <f>Table1[[#This Row],[Column13]]*Table1[[#This Row],[Column3]]</f>
        <v>0</v>
      </c>
      <c r="P272" s="15">
        <f>Table1[[#This Row],[Column14]]*P$3</f>
        <v>0</v>
      </c>
      <c r="Q272" s="22">
        <f t="shared" si="27"/>
        <v>133</v>
      </c>
      <c r="R272" s="22" t="s">
        <v>439</v>
      </c>
    </row>
    <row r="273" spans="1:18" ht="16.2" hidden="1">
      <c r="A273" s="40">
        <v>364</v>
      </c>
      <c r="B273" s="41" t="s">
        <v>28</v>
      </c>
      <c r="C273" s="42">
        <v>364</v>
      </c>
      <c r="D273" s="43">
        <v>155724</v>
      </c>
      <c r="E273" s="44">
        <v>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5">
        <f t="shared" si="25"/>
        <v>155724</v>
      </c>
      <c r="L273" s="45">
        <f>Table1[[#This Row],[Column3]]</f>
        <v>364</v>
      </c>
      <c r="M273" s="10">
        <f t="shared" si="26"/>
        <v>427.81</v>
      </c>
      <c r="N273" s="14">
        <v>0</v>
      </c>
      <c r="O273" s="14">
        <f>Table1[[#This Row],[Column13]]*Table1[[#This Row],[Column3]]</f>
        <v>0</v>
      </c>
      <c r="P273" s="15">
        <f>Table1[[#This Row],[Column14]]*P$3</f>
        <v>0</v>
      </c>
      <c r="Q273" s="22">
        <f t="shared" si="27"/>
        <v>134</v>
      </c>
      <c r="R273" s="22" t="s">
        <v>439</v>
      </c>
    </row>
    <row r="274" spans="1:18" ht="16.2" hidden="1">
      <c r="A274" s="40">
        <v>3857</v>
      </c>
      <c r="B274" s="41" t="s">
        <v>226</v>
      </c>
      <c r="C274" s="42">
        <v>4807</v>
      </c>
      <c r="D274" s="43">
        <v>2054015.15</v>
      </c>
      <c r="E274" s="44">
        <v>0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5">
        <f t="shared" si="25"/>
        <v>2054015.15</v>
      </c>
      <c r="L274" s="45">
        <f>Table1[[#This Row],[Column3]]</f>
        <v>4807</v>
      </c>
      <c r="M274" s="10">
        <f t="shared" si="26"/>
        <v>427.3</v>
      </c>
      <c r="N274" s="14">
        <v>0</v>
      </c>
      <c r="O274" s="14">
        <f>Table1[[#This Row],[Column13]]*Table1[[#This Row],[Column3]]</f>
        <v>0</v>
      </c>
      <c r="P274" s="15">
        <f>Table1[[#This Row],[Column14]]*P$3</f>
        <v>0</v>
      </c>
      <c r="Q274" s="22">
        <f t="shared" si="27"/>
        <v>135</v>
      </c>
      <c r="R274" s="22" t="s">
        <v>439</v>
      </c>
    </row>
    <row r="275" spans="1:18" ht="16.2" hidden="1">
      <c r="A275" s="40">
        <v>5100</v>
      </c>
      <c r="B275" s="41" t="s">
        <v>308</v>
      </c>
      <c r="C275" s="42">
        <v>2754</v>
      </c>
      <c r="D275" s="43">
        <v>1176169.04</v>
      </c>
      <c r="E275" s="44">
        <v>0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5">
        <f t="shared" si="25"/>
        <v>1176169.04</v>
      </c>
      <c r="L275" s="45">
        <f>Table1[[#This Row],[Column3]]</f>
        <v>2754</v>
      </c>
      <c r="M275" s="10">
        <f t="shared" si="26"/>
        <v>427.08</v>
      </c>
      <c r="N275" s="14">
        <v>0</v>
      </c>
      <c r="O275" s="14">
        <f>Table1[[#This Row],[Column13]]*Table1[[#This Row],[Column3]]</f>
        <v>0</v>
      </c>
      <c r="P275" s="15">
        <f>Table1[[#This Row],[Column14]]*P$3</f>
        <v>0</v>
      </c>
      <c r="Q275" s="22">
        <f t="shared" si="27"/>
        <v>136</v>
      </c>
      <c r="R275" s="22" t="s">
        <v>439</v>
      </c>
    </row>
    <row r="276" spans="1:18" ht="16.2" hidden="1">
      <c r="A276" s="40">
        <v>3437</v>
      </c>
      <c r="B276" s="41" t="s">
        <v>201</v>
      </c>
      <c r="C276" s="42">
        <v>3919</v>
      </c>
      <c r="D276" s="43">
        <v>1694044.6</v>
      </c>
      <c r="E276" s="44">
        <v>28322.22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5">
        <f t="shared" si="25"/>
        <v>1665722.3800000001</v>
      </c>
      <c r="L276" s="45">
        <f>Table1[[#This Row],[Column3]]</f>
        <v>3919</v>
      </c>
      <c r="M276" s="10">
        <f t="shared" si="26"/>
        <v>425.04</v>
      </c>
      <c r="N276" s="14">
        <v>0</v>
      </c>
      <c r="O276" s="14">
        <f>Table1[[#This Row],[Column13]]*Table1[[#This Row],[Column3]]</f>
        <v>0</v>
      </c>
      <c r="P276" s="15">
        <f>Table1[[#This Row],[Column14]]*P$3</f>
        <v>0</v>
      </c>
      <c r="Q276" s="22">
        <f t="shared" si="27"/>
        <v>137</v>
      </c>
      <c r="R276" s="22" t="s">
        <v>439</v>
      </c>
    </row>
    <row r="277" spans="1:18" ht="16.2" hidden="1">
      <c r="A277" s="40">
        <v>4018</v>
      </c>
      <c r="B277" s="41" t="s">
        <v>244</v>
      </c>
      <c r="C277" s="42">
        <v>6236</v>
      </c>
      <c r="D277" s="43">
        <v>3140022.63</v>
      </c>
      <c r="E277" s="44">
        <v>0</v>
      </c>
      <c r="F277" s="44">
        <v>0</v>
      </c>
      <c r="G277" s="44">
        <v>489795.9</v>
      </c>
      <c r="H277" s="44">
        <v>0</v>
      </c>
      <c r="I277" s="44">
        <v>0</v>
      </c>
      <c r="J277" s="44">
        <v>0</v>
      </c>
      <c r="K277" s="45">
        <f t="shared" si="25"/>
        <v>2650226.73</v>
      </c>
      <c r="L277" s="45">
        <f>Table1[[#This Row],[Column3]]</f>
        <v>6236</v>
      </c>
      <c r="M277" s="10">
        <f t="shared" si="26"/>
        <v>424.99</v>
      </c>
      <c r="N277" s="14">
        <v>0</v>
      </c>
      <c r="O277" s="14">
        <f>Table1[[#This Row],[Column13]]*Table1[[#This Row],[Column3]]</f>
        <v>0</v>
      </c>
      <c r="P277" s="15">
        <f>Table1[[#This Row],[Column14]]*P$3</f>
        <v>0</v>
      </c>
      <c r="Q277" s="22">
        <f t="shared" si="27"/>
        <v>138</v>
      </c>
      <c r="R277" s="22" t="s">
        <v>439</v>
      </c>
    </row>
    <row r="278" spans="1:18" ht="16.2" hidden="1">
      <c r="A278" s="40">
        <v>896</v>
      </c>
      <c r="B278" s="41" t="s">
        <v>53</v>
      </c>
      <c r="C278" s="42">
        <v>917</v>
      </c>
      <c r="D278" s="43">
        <v>387095.46</v>
      </c>
      <c r="E278" s="44">
        <v>0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45">
        <f t="shared" si="25"/>
        <v>387095.46</v>
      </c>
      <c r="L278" s="45">
        <f>Table1[[#This Row],[Column3]]</f>
        <v>917</v>
      </c>
      <c r="M278" s="10">
        <f t="shared" si="26"/>
        <v>422.13</v>
      </c>
      <c r="N278" s="14">
        <v>0</v>
      </c>
      <c r="O278" s="14">
        <f>Table1[[#This Row],[Column13]]*Table1[[#This Row],[Column3]]</f>
        <v>0</v>
      </c>
      <c r="P278" s="15">
        <f>Table1[[#This Row],[Column14]]*P$3</f>
        <v>0</v>
      </c>
      <c r="Q278" s="22">
        <f t="shared" si="27"/>
        <v>139</v>
      </c>
      <c r="R278" s="22" t="s">
        <v>439</v>
      </c>
    </row>
    <row r="279" spans="1:18" ht="16.2" hidden="1">
      <c r="A279" s="40">
        <v>4627</v>
      </c>
      <c r="B279" s="41" t="s">
        <v>284</v>
      </c>
      <c r="C279" s="42">
        <v>572</v>
      </c>
      <c r="D279" s="43">
        <v>239518.97</v>
      </c>
      <c r="E279" s="44">
        <v>0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  <c r="K279" s="45">
        <f t="shared" si="25"/>
        <v>239518.97</v>
      </c>
      <c r="L279" s="45">
        <f>Table1[[#This Row],[Column3]]</f>
        <v>572</v>
      </c>
      <c r="M279" s="10">
        <f t="shared" si="26"/>
        <v>418.74</v>
      </c>
      <c r="N279" s="14">
        <v>0</v>
      </c>
      <c r="O279" s="14">
        <f>Table1[[#This Row],[Column13]]*Table1[[#This Row],[Column3]]</f>
        <v>0</v>
      </c>
      <c r="P279" s="15">
        <f>Table1[[#This Row],[Column14]]*P$3</f>
        <v>0</v>
      </c>
      <c r="Q279" s="22">
        <f t="shared" si="27"/>
        <v>140</v>
      </c>
      <c r="R279" s="22" t="s">
        <v>439</v>
      </c>
    </row>
    <row r="280" spans="1:18" ht="16.2" hidden="1">
      <c r="A280" s="40">
        <v>6412</v>
      </c>
      <c r="B280" s="41" t="s">
        <v>380</v>
      </c>
      <c r="C280" s="42">
        <v>452</v>
      </c>
      <c r="D280" s="43">
        <v>188975.28</v>
      </c>
      <c r="E280" s="44">
        <v>0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5">
        <f t="shared" si="25"/>
        <v>188975.28</v>
      </c>
      <c r="L280" s="45">
        <f>Table1[[#This Row],[Column3]]</f>
        <v>452</v>
      </c>
      <c r="M280" s="10">
        <f t="shared" si="26"/>
        <v>418.09</v>
      </c>
      <c r="N280" s="14">
        <v>0</v>
      </c>
      <c r="O280" s="14">
        <f>Table1[[#This Row],[Column13]]*Table1[[#This Row],[Column3]]</f>
        <v>0</v>
      </c>
      <c r="P280" s="15">
        <f>Table1[[#This Row],[Column14]]*P$3</f>
        <v>0</v>
      </c>
      <c r="Q280" s="22">
        <f t="shared" si="27"/>
        <v>141</v>
      </c>
      <c r="R280" s="22" t="s">
        <v>439</v>
      </c>
    </row>
    <row r="281" spans="1:18" ht="16.2" hidden="1">
      <c r="A281" s="40">
        <v>2051</v>
      </c>
      <c r="B281" s="41" t="s">
        <v>114</v>
      </c>
      <c r="C281" s="42">
        <v>619</v>
      </c>
      <c r="D281" s="43">
        <v>258855.34</v>
      </c>
      <c r="E281" s="44">
        <v>360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45">
        <f t="shared" si="25"/>
        <v>258495.34</v>
      </c>
      <c r="L281" s="45">
        <f>Table1[[#This Row],[Column3]]</f>
        <v>619</v>
      </c>
      <c r="M281" s="10">
        <f t="shared" si="26"/>
        <v>417.6</v>
      </c>
      <c r="N281" s="14">
        <v>0</v>
      </c>
      <c r="O281" s="14">
        <f>Table1[[#This Row],[Column13]]*Table1[[#This Row],[Column3]]</f>
        <v>0</v>
      </c>
      <c r="P281" s="15">
        <f>Table1[[#This Row],[Column14]]*P$3</f>
        <v>0</v>
      </c>
      <c r="Q281" s="22">
        <f t="shared" si="27"/>
        <v>142</v>
      </c>
      <c r="R281" s="22" t="s">
        <v>439</v>
      </c>
    </row>
    <row r="282" spans="1:18" ht="16.2" hidden="1">
      <c r="A282" s="40">
        <v>3955</v>
      </c>
      <c r="B282" s="41" t="s">
        <v>238</v>
      </c>
      <c r="C282" s="42">
        <v>2485</v>
      </c>
      <c r="D282" s="43">
        <v>1087467.6000000001</v>
      </c>
      <c r="E282" s="44">
        <v>51586.16</v>
      </c>
      <c r="F282" s="44">
        <v>0</v>
      </c>
      <c r="G282" s="44">
        <v>0</v>
      </c>
      <c r="H282" s="44">
        <v>0</v>
      </c>
      <c r="I282" s="44">
        <v>0</v>
      </c>
      <c r="J282" s="44">
        <v>0</v>
      </c>
      <c r="K282" s="45">
        <f t="shared" si="25"/>
        <v>1035881.4400000001</v>
      </c>
      <c r="L282" s="45">
        <f>Table1[[#This Row],[Column3]]</f>
        <v>2485</v>
      </c>
      <c r="M282" s="10">
        <f t="shared" si="26"/>
        <v>416.85</v>
      </c>
      <c r="N282" s="14">
        <v>0</v>
      </c>
      <c r="O282" s="14">
        <f>Table1[[#This Row],[Column13]]*Table1[[#This Row],[Column3]]</f>
        <v>0</v>
      </c>
      <c r="P282" s="15">
        <f>Table1[[#This Row],[Column14]]*P$3</f>
        <v>0</v>
      </c>
      <c r="Q282" s="22">
        <f t="shared" si="27"/>
        <v>143</v>
      </c>
      <c r="R282" s="22" t="s">
        <v>439</v>
      </c>
    </row>
    <row r="283" spans="1:18" ht="16.2" hidden="1">
      <c r="A283" s="40">
        <v>112</v>
      </c>
      <c r="B283" s="41" t="s">
        <v>7</v>
      </c>
      <c r="C283" s="42">
        <v>1498</v>
      </c>
      <c r="D283" s="43">
        <v>620480.94999999995</v>
      </c>
      <c r="E283" s="44">
        <v>0</v>
      </c>
      <c r="F283" s="44">
        <v>0</v>
      </c>
      <c r="G283" s="44">
        <v>0</v>
      </c>
      <c r="H283" s="44">
        <v>0</v>
      </c>
      <c r="I283" s="44">
        <v>0</v>
      </c>
      <c r="J283" s="44">
        <v>0</v>
      </c>
      <c r="K283" s="45">
        <f t="shared" si="25"/>
        <v>620480.94999999995</v>
      </c>
      <c r="L283" s="45">
        <f>Table1[[#This Row],[Column3]]</f>
        <v>1498</v>
      </c>
      <c r="M283" s="10">
        <f t="shared" si="26"/>
        <v>414.21</v>
      </c>
      <c r="N283" s="14">
        <v>0</v>
      </c>
      <c r="O283" s="14">
        <f>Table1[[#This Row],[Column13]]*Table1[[#This Row],[Column3]]</f>
        <v>0</v>
      </c>
      <c r="P283" s="15">
        <f>Table1[[#This Row],[Column14]]*P$3</f>
        <v>0</v>
      </c>
      <c r="Q283" s="22">
        <f t="shared" si="27"/>
        <v>144</v>
      </c>
      <c r="R283" s="22" t="s">
        <v>439</v>
      </c>
    </row>
    <row r="284" spans="1:18" ht="16.2" hidden="1">
      <c r="A284" s="40">
        <v>6545</v>
      </c>
      <c r="B284" s="41" t="s">
        <v>388</v>
      </c>
      <c r="C284" s="42">
        <v>1127</v>
      </c>
      <c r="D284" s="43">
        <v>470497.29</v>
      </c>
      <c r="E284" s="44">
        <v>0</v>
      </c>
      <c r="F284" s="44">
        <v>1320</v>
      </c>
      <c r="G284" s="44">
        <v>2932.89</v>
      </c>
      <c r="H284" s="44">
        <v>0</v>
      </c>
      <c r="I284" s="44">
        <v>0</v>
      </c>
      <c r="J284" s="44">
        <v>0</v>
      </c>
      <c r="K284" s="45">
        <f t="shared" si="25"/>
        <v>466244.39999999997</v>
      </c>
      <c r="L284" s="45">
        <f>Table1[[#This Row],[Column3]]</f>
        <v>1127</v>
      </c>
      <c r="M284" s="10">
        <f t="shared" si="26"/>
        <v>413.7</v>
      </c>
      <c r="N284" s="14">
        <v>0</v>
      </c>
      <c r="O284" s="14">
        <f>Table1[[#This Row],[Column13]]*Table1[[#This Row],[Column3]]</f>
        <v>0</v>
      </c>
      <c r="P284" s="15">
        <f>Table1[[#This Row],[Column14]]*P$3</f>
        <v>0</v>
      </c>
      <c r="Q284" s="22">
        <f t="shared" si="27"/>
        <v>145</v>
      </c>
      <c r="R284" s="22" t="s">
        <v>439</v>
      </c>
    </row>
    <row r="285" spans="1:18" ht="16.2" hidden="1">
      <c r="A285" s="40">
        <v>3794</v>
      </c>
      <c r="B285" s="41" t="s">
        <v>223</v>
      </c>
      <c r="C285" s="42">
        <v>2365</v>
      </c>
      <c r="D285" s="43">
        <v>977780.77</v>
      </c>
      <c r="E285" s="44">
        <v>0</v>
      </c>
      <c r="F285" s="44">
        <v>0</v>
      </c>
      <c r="G285" s="44">
        <v>0</v>
      </c>
      <c r="H285" s="44">
        <v>0</v>
      </c>
      <c r="I285" s="44">
        <v>0</v>
      </c>
      <c r="J285" s="44">
        <v>0</v>
      </c>
      <c r="K285" s="45">
        <f t="shared" si="25"/>
        <v>977780.77</v>
      </c>
      <c r="L285" s="45">
        <f>Table1[[#This Row],[Column3]]</f>
        <v>2365</v>
      </c>
      <c r="M285" s="10">
        <f t="shared" si="26"/>
        <v>413.44</v>
      </c>
      <c r="N285" s="14">
        <v>0</v>
      </c>
      <c r="O285" s="14">
        <f>Table1[[#This Row],[Column13]]*Table1[[#This Row],[Column3]]</f>
        <v>0</v>
      </c>
      <c r="P285" s="15">
        <f>Table1[[#This Row],[Column14]]*P$3</f>
        <v>0</v>
      </c>
      <c r="Q285" s="22">
        <f t="shared" si="27"/>
        <v>146</v>
      </c>
      <c r="R285" s="22" t="s">
        <v>439</v>
      </c>
    </row>
    <row r="286" spans="1:18" ht="16.2" hidden="1">
      <c r="A286" s="40">
        <v>1638</v>
      </c>
      <c r="B286" s="41" t="s">
        <v>93</v>
      </c>
      <c r="C286" s="42">
        <v>3078</v>
      </c>
      <c r="D286" s="43">
        <v>1268088.8600000001</v>
      </c>
      <c r="E286" s="44">
        <v>70</v>
      </c>
      <c r="F286" s="44">
        <v>0</v>
      </c>
      <c r="G286" s="44">
        <v>0</v>
      </c>
      <c r="H286" s="44">
        <v>0</v>
      </c>
      <c r="I286" s="44">
        <v>0</v>
      </c>
      <c r="J286" s="44">
        <v>0</v>
      </c>
      <c r="K286" s="45">
        <f t="shared" si="25"/>
        <v>1268018.8600000001</v>
      </c>
      <c r="L286" s="45">
        <f>Table1[[#This Row],[Column3]]</f>
        <v>3078</v>
      </c>
      <c r="M286" s="10">
        <f t="shared" si="26"/>
        <v>411.96</v>
      </c>
      <c r="N286" s="14">
        <v>0</v>
      </c>
      <c r="O286" s="14">
        <f>Table1[[#This Row],[Column13]]*Table1[[#This Row],[Column3]]</f>
        <v>0</v>
      </c>
      <c r="P286" s="15">
        <f>Table1[[#This Row],[Column14]]*P$3</f>
        <v>0</v>
      </c>
      <c r="Q286" s="22">
        <f t="shared" si="27"/>
        <v>147</v>
      </c>
      <c r="R286" s="22" t="s">
        <v>439</v>
      </c>
    </row>
    <row r="287" spans="1:18" ht="16.2" hidden="1">
      <c r="A287" s="40">
        <v>1134</v>
      </c>
      <c r="B287" s="41" t="s">
        <v>64</v>
      </c>
      <c r="C287" s="42">
        <v>1092</v>
      </c>
      <c r="D287" s="43">
        <v>448675.03</v>
      </c>
      <c r="E287" s="44">
        <v>0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5">
        <f t="shared" si="25"/>
        <v>448675.03</v>
      </c>
      <c r="L287" s="45">
        <f>Table1[[#This Row],[Column3]]</f>
        <v>1092</v>
      </c>
      <c r="M287" s="10">
        <f t="shared" si="26"/>
        <v>410.87</v>
      </c>
      <c r="N287" s="14">
        <v>0</v>
      </c>
      <c r="O287" s="14">
        <f>Table1[[#This Row],[Column13]]*Table1[[#This Row],[Column3]]</f>
        <v>0</v>
      </c>
      <c r="P287" s="15">
        <f>Table1[[#This Row],[Column14]]*P$3</f>
        <v>0</v>
      </c>
      <c r="Q287" s="22">
        <f t="shared" si="27"/>
        <v>148</v>
      </c>
      <c r="R287" s="22" t="s">
        <v>439</v>
      </c>
    </row>
    <row r="288" spans="1:18" ht="16.2" hidden="1">
      <c r="A288" s="40">
        <v>1029</v>
      </c>
      <c r="B288" s="41" t="s">
        <v>59</v>
      </c>
      <c r="C288" s="42">
        <v>1108</v>
      </c>
      <c r="D288" s="43">
        <v>453363.16</v>
      </c>
      <c r="E288" s="44">
        <v>0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5">
        <f t="shared" si="25"/>
        <v>453363.16</v>
      </c>
      <c r="L288" s="45">
        <f>Table1[[#This Row],[Column3]]</f>
        <v>1108</v>
      </c>
      <c r="M288" s="10">
        <f t="shared" si="26"/>
        <v>409.17</v>
      </c>
      <c r="N288" s="14">
        <v>0</v>
      </c>
      <c r="O288" s="14">
        <f>Table1[[#This Row],[Column13]]*Table1[[#This Row],[Column3]]</f>
        <v>0</v>
      </c>
      <c r="P288" s="15">
        <f>Table1[[#This Row],[Column14]]*P$3</f>
        <v>0</v>
      </c>
      <c r="Q288" s="22">
        <f t="shared" si="27"/>
        <v>149</v>
      </c>
      <c r="R288" s="22" t="s">
        <v>439</v>
      </c>
    </row>
    <row r="289" spans="1:18" ht="16.2" hidden="1">
      <c r="A289" s="40">
        <v>2562</v>
      </c>
      <c r="B289" s="41" t="s">
        <v>144</v>
      </c>
      <c r="C289" s="42">
        <v>3985</v>
      </c>
      <c r="D289" s="43">
        <v>1626066.44</v>
      </c>
      <c r="E289" s="44">
        <v>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5">
        <f t="shared" si="25"/>
        <v>1626066.44</v>
      </c>
      <c r="L289" s="45">
        <f>Table1[[#This Row],[Column3]]</f>
        <v>3985</v>
      </c>
      <c r="M289" s="10">
        <f t="shared" si="26"/>
        <v>408.05</v>
      </c>
      <c r="N289" s="14">
        <v>0</v>
      </c>
      <c r="O289" s="14">
        <f>Table1[[#This Row],[Column13]]*Table1[[#This Row],[Column3]]</f>
        <v>0</v>
      </c>
      <c r="P289" s="15">
        <f>Table1[[#This Row],[Column14]]*P$3</f>
        <v>0</v>
      </c>
      <c r="Q289" s="22">
        <f t="shared" si="27"/>
        <v>150</v>
      </c>
      <c r="R289" s="22" t="s">
        <v>439</v>
      </c>
    </row>
    <row r="290" spans="1:18" ht="16.2" hidden="1">
      <c r="A290" s="40">
        <v>903</v>
      </c>
      <c r="B290" s="41" t="s">
        <v>54</v>
      </c>
      <c r="C290" s="42">
        <v>880</v>
      </c>
      <c r="D290" s="43">
        <v>358143.26</v>
      </c>
      <c r="E290" s="44">
        <v>0</v>
      </c>
      <c r="F290" s="44">
        <v>0</v>
      </c>
      <c r="G290" s="44">
        <v>299.07</v>
      </c>
      <c r="H290" s="44">
        <v>0</v>
      </c>
      <c r="I290" s="44">
        <v>0</v>
      </c>
      <c r="J290" s="44">
        <v>0</v>
      </c>
      <c r="K290" s="45">
        <f t="shared" si="25"/>
        <v>357844.19</v>
      </c>
      <c r="L290" s="45">
        <f>Table1[[#This Row],[Column3]]</f>
        <v>880</v>
      </c>
      <c r="M290" s="10">
        <f t="shared" si="26"/>
        <v>406.64</v>
      </c>
      <c r="N290" s="14">
        <v>0</v>
      </c>
      <c r="O290" s="14">
        <f>Table1[[#This Row],[Column13]]*Table1[[#This Row],[Column3]]</f>
        <v>0</v>
      </c>
      <c r="P290" s="15">
        <f>Table1[[#This Row],[Column14]]*P$3</f>
        <v>0</v>
      </c>
      <c r="Q290" s="22">
        <f t="shared" si="27"/>
        <v>151</v>
      </c>
      <c r="R290" s="22" t="s">
        <v>439</v>
      </c>
    </row>
    <row r="291" spans="1:18" ht="16.2" hidden="1">
      <c r="A291" s="40">
        <v>1449</v>
      </c>
      <c r="B291" s="41" t="s">
        <v>83</v>
      </c>
      <c r="C291" s="42">
        <v>126</v>
      </c>
      <c r="D291" s="43">
        <v>51209.15</v>
      </c>
      <c r="E291" s="44">
        <v>0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5">
        <f t="shared" si="25"/>
        <v>51209.15</v>
      </c>
      <c r="L291" s="45">
        <f>Table1[[#This Row],[Column3]]</f>
        <v>126</v>
      </c>
      <c r="M291" s="10">
        <f t="shared" si="26"/>
        <v>406.42</v>
      </c>
      <c r="N291" s="14">
        <v>0</v>
      </c>
      <c r="O291" s="14">
        <f>Table1[[#This Row],[Column13]]*Table1[[#This Row],[Column3]]</f>
        <v>0</v>
      </c>
      <c r="P291" s="15">
        <f>Table1[[#This Row],[Column14]]*P$3</f>
        <v>0</v>
      </c>
      <c r="Q291" s="22">
        <f t="shared" si="27"/>
        <v>152</v>
      </c>
      <c r="R291" s="22" t="s">
        <v>439</v>
      </c>
    </row>
    <row r="292" spans="1:18" ht="16.2" hidden="1">
      <c r="A292" s="40">
        <v>6216</v>
      </c>
      <c r="B292" s="41" t="s">
        <v>366</v>
      </c>
      <c r="C292" s="42">
        <v>2023</v>
      </c>
      <c r="D292" s="43">
        <v>820279.15</v>
      </c>
      <c r="E292" s="44">
        <v>0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5">
        <f t="shared" si="25"/>
        <v>820279.15</v>
      </c>
      <c r="L292" s="45">
        <f>Table1[[#This Row],[Column3]]</f>
        <v>2023</v>
      </c>
      <c r="M292" s="10">
        <f t="shared" si="26"/>
        <v>405.48</v>
      </c>
      <c r="N292" s="14">
        <v>0</v>
      </c>
      <c r="O292" s="14">
        <f>Table1[[#This Row],[Column13]]*Table1[[#This Row],[Column3]]</f>
        <v>0</v>
      </c>
      <c r="P292" s="15">
        <f>Table1[[#This Row],[Column14]]*P$3</f>
        <v>0</v>
      </c>
      <c r="Q292" s="22">
        <f t="shared" si="27"/>
        <v>153</v>
      </c>
      <c r="R292" s="22" t="s">
        <v>439</v>
      </c>
    </row>
    <row r="293" spans="1:18" ht="16.2" hidden="1">
      <c r="A293" s="40">
        <v>4137</v>
      </c>
      <c r="B293" s="41" t="s">
        <v>251</v>
      </c>
      <c r="C293" s="42">
        <v>1039</v>
      </c>
      <c r="D293" s="43">
        <v>420294.52</v>
      </c>
      <c r="E293" s="44">
        <v>0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45">
        <f t="shared" si="25"/>
        <v>420294.52</v>
      </c>
      <c r="L293" s="45">
        <f>Table1[[#This Row],[Column3]]</f>
        <v>1039</v>
      </c>
      <c r="M293" s="10">
        <f t="shared" si="26"/>
        <v>404.52</v>
      </c>
      <c r="N293" s="14">
        <v>0</v>
      </c>
      <c r="O293" s="14">
        <f>Table1[[#This Row],[Column13]]*Table1[[#This Row],[Column3]]</f>
        <v>0</v>
      </c>
      <c r="P293" s="15">
        <f>Table1[[#This Row],[Column14]]*P$3</f>
        <v>0</v>
      </c>
      <c r="Q293" s="22">
        <f t="shared" si="27"/>
        <v>154</v>
      </c>
      <c r="R293" s="22" t="s">
        <v>439</v>
      </c>
    </row>
    <row r="294" spans="1:18" ht="16.2" hidden="1">
      <c r="A294" s="40">
        <v>3542</v>
      </c>
      <c r="B294" s="41" t="s">
        <v>416</v>
      </c>
      <c r="C294" s="42">
        <v>288</v>
      </c>
      <c r="D294" s="43">
        <v>116372.29</v>
      </c>
      <c r="E294" s="44">
        <v>0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5">
        <f t="shared" si="25"/>
        <v>116372.29</v>
      </c>
      <c r="L294" s="45">
        <f>Table1[[#This Row],[Column3]]</f>
        <v>288</v>
      </c>
      <c r="M294" s="10">
        <f t="shared" si="26"/>
        <v>404.07</v>
      </c>
      <c r="N294" s="14">
        <v>0</v>
      </c>
      <c r="O294" s="14">
        <f>Table1[[#This Row],[Column13]]*Table1[[#This Row],[Column3]]</f>
        <v>0</v>
      </c>
      <c r="P294" s="15">
        <f>Table1[[#This Row],[Column14]]*P$3</f>
        <v>0</v>
      </c>
      <c r="Q294" s="22">
        <f t="shared" si="27"/>
        <v>155</v>
      </c>
      <c r="R294" s="22" t="s">
        <v>439</v>
      </c>
    </row>
    <row r="295" spans="1:18" ht="16.2" hidden="1">
      <c r="A295" s="40">
        <v>2422</v>
      </c>
      <c r="B295" s="41" t="s">
        <v>133</v>
      </c>
      <c r="C295" s="42">
        <v>1560</v>
      </c>
      <c r="D295" s="43">
        <v>628949.91</v>
      </c>
      <c r="E295" s="44">
        <v>0</v>
      </c>
      <c r="F295" s="44">
        <v>0</v>
      </c>
      <c r="G295" s="44">
        <v>3128.8</v>
      </c>
      <c r="H295" s="44">
        <v>0</v>
      </c>
      <c r="I295" s="44">
        <v>0</v>
      </c>
      <c r="J295" s="44">
        <v>0</v>
      </c>
      <c r="K295" s="45">
        <f t="shared" si="25"/>
        <v>625821.11</v>
      </c>
      <c r="L295" s="45">
        <f>Table1[[#This Row],[Column3]]</f>
        <v>1560</v>
      </c>
      <c r="M295" s="10">
        <f t="shared" si="26"/>
        <v>401.17</v>
      </c>
      <c r="N295" s="14">
        <v>0</v>
      </c>
      <c r="O295" s="14">
        <f>Table1[[#This Row],[Column13]]*Table1[[#This Row],[Column3]]</f>
        <v>0</v>
      </c>
      <c r="P295" s="15">
        <f>Table1[[#This Row],[Column14]]*P$3</f>
        <v>0</v>
      </c>
      <c r="Q295" s="22">
        <f t="shared" si="27"/>
        <v>156</v>
      </c>
      <c r="R295" s="22" t="s">
        <v>439</v>
      </c>
    </row>
    <row r="296" spans="1:18" ht="16.2" hidden="1">
      <c r="A296" s="40">
        <v>5054</v>
      </c>
      <c r="B296" s="41" t="s">
        <v>306</v>
      </c>
      <c r="C296" s="42">
        <v>1217</v>
      </c>
      <c r="D296" s="43">
        <v>488140.02</v>
      </c>
      <c r="E296" s="44">
        <v>0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5">
        <f t="shared" si="25"/>
        <v>488140.02</v>
      </c>
      <c r="L296" s="45">
        <f>Table1[[#This Row],[Column3]]</f>
        <v>1217</v>
      </c>
      <c r="M296" s="10">
        <f t="shared" si="26"/>
        <v>401.1</v>
      </c>
      <c r="N296" s="14">
        <v>0</v>
      </c>
      <c r="O296" s="14">
        <f>Table1[[#This Row],[Column13]]*Table1[[#This Row],[Column3]]</f>
        <v>0</v>
      </c>
      <c r="P296" s="15">
        <f>Table1[[#This Row],[Column14]]*P$3</f>
        <v>0</v>
      </c>
      <c r="Q296" s="22">
        <f t="shared" si="27"/>
        <v>157</v>
      </c>
      <c r="R296" s="22" t="s">
        <v>439</v>
      </c>
    </row>
    <row r="297" spans="1:18" ht="16.2" hidden="1">
      <c r="A297" s="40">
        <v>3549</v>
      </c>
      <c r="B297" s="41" t="s">
        <v>209</v>
      </c>
      <c r="C297" s="42">
        <v>6379</v>
      </c>
      <c r="D297" s="43">
        <v>2713664.1</v>
      </c>
      <c r="E297" s="44">
        <v>11880.31</v>
      </c>
      <c r="F297" s="44">
        <v>112006.67</v>
      </c>
      <c r="G297" s="44">
        <v>32067.33</v>
      </c>
      <c r="H297" s="44">
        <v>0</v>
      </c>
      <c r="I297" s="44">
        <v>0</v>
      </c>
      <c r="J297" s="44">
        <v>0</v>
      </c>
      <c r="K297" s="45">
        <f t="shared" si="25"/>
        <v>2557709.79</v>
      </c>
      <c r="L297" s="45">
        <f>Table1[[#This Row],[Column3]]</f>
        <v>6379</v>
      </c>
      <c r="M297" s="10">
        <f t="shared" si="26"/>
        <v>400.96</v>
      </c>
      <c r="N297" s="14">
        <v>0</v>
      </c>
      <c r="O297" s="14">
        <f>Table1[[#This Row],[Column13]]*Table1[[#This Row],[Column3]]</f>
        <v>0</v>
      </c>
      <c r="P297" s="15">
        <f>Table1[[#This Row],[Column14]]*P$3</f>
        <v>0</v>
      </c>
      <c r="Q297" s="22">
        <f t="shared" si="27"/>
        <v>158</v>
      </c>
      <c r="R297" s="22" t="s">
        <v>439</v>
      </c>
    </row>
    <row r="298" spans="1:18" ht="16.2" hidden="1">
      <c r="A298" s="40">
        <v>4060</v>
      </c>
      <c r="B298" s="41" t="s">
        <v>246</v>
      </c>
      <c r="C298" s="42">
        <v>5440</v>
      </c>
      <c r="D298" s="43">
        <v>2189624.54</v>
      </c>
      <c r="E298" s="44">
        <v>9024.75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5">
        <f t="shared" si="25"/>
        <v>2180599.79</v>
      </c>
      <c r="L298" s="45">
        <f>Table1[[#This Row],[Column3]]</f>
        <v>5440</v>
      </c>
      <c r="M298" s="10">
        <f t="shared" si="26"/>
        <v>400.85</v>
      </c>
      <c r="N298" s="14">
        <v>0</v>
      </c>
      <c r="O298" s="14">
        <f>Table1[[#This Row],[Column13]]*Table1[[#This Row],[Column3]]</f>
        <v>0</v>
      </c>
      <c r="P298" s="15">
        <f>Table1[[#This Row],[Column14]]*P$3</f>
        <v>0</v>
      </c>
      <c r="Q298" s="22">
        <f t="shared" si="27"/>
        <v>159</v>
      </c>
      <c r="R298" s="22" t="s">
        <v>439</v>
      </c>
    </row>
    <row r="299" spans="1:18" ht="16.2" hidden="1">
      <c r="A299" s="40">
        <v>609</v>
      </c>
      <c r="B299" s="41" t="s">
        <v>406</v>
      </c>
      <c r="C299" s="42">
        <v>836</v>
      </c>
      <c r="D299" s="43">
        <v>333030.44</v>
      </c>
      <c r="E299" s="44">
        <v>0</v>
      </c>
      <c r="F299" s="44">
        <v>0</v>
      </c>
      <c r="G299" s="44">
        <v>0</v>
      </c>
      <c r="H299" s="44">
        <v>0</v>
      </c>
      <c r="I299" s="44">
        <v>0</v>
      </c>
      <c r="J299" s="44">
        <v>0</v>
      </c>
      <c r="K299" s="45">
        <f t="shared" si="25"/>
        <v>333030.44</v>
      </c>
      <c r="L299" s="45">
        <f>Table1[[#This Row],[Column3]]</f>
        <v>836</v>
      </c>
      <c r="M299" s="10">
        <f t="shared" si="26"/>
        <v>398.36</v>
      </c>
      <c r="N299" s="14">
        <v>0</v>
      </c>
      <c r="O299" s="14">
        <f>Table1[[#This Row],[Column13]]*Table1[[#This Row],[Column3]]</f>
        <v>0</v>
      </c>
      <c r="P299" s="15">
        <f>Table1[[#This Row],[Column14]]*P$3</f>
        <v>0</v>
      </c>
      <c r="Q299" s="22">
        <f t="shared" si="27"/>
        <v>160</v>
      </c>
      <c r="R299" s="22" t="s">
        <v>439</v>
      </c>
    </row>
    <row r="300" spans="1:18" ht="16.2" hidden="1">
      <c r="A300" s="40">
        <v>3339</v>
      </c>
      <c r="B300" s="41" t="s">
        <v>192</v>
      </c>
      <c r="C300" s="42">
        <v>3962</v>
      </c>
      <c r="D300" s="43">
        <v>1578133.77</v>
      </c>
      <c r="E300" s="44">
        <v>0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45">
        <f t="shared" si="25"/>
        <v>1578133.77</v>
      </c>
      <c r="L300" s="45">
        <f>Table1[[#This Row],[Column3]]</f>
        <v>3962</v>
      </c>
      <c r="M300" s="10">
        <f t="shared" si="26"/>
        <v>398.32</v>
      </c>
      <c r="N300" s="14">
        <v>0</v>
      </c>
      <c r="O300" s="14">
        <f>Table1[[#This Row],[Column13]]*Table1[[#This Row],[Column3]]</f>
        <v>0</v>
      </c>
      <c r="P300" s="15">
        <f>Table1[[#This Row],[Column14]]*P$3</f>
        <v>0</v>
      </c>
      <c r="Q300" s="22">
        <f t="shared" si="27"/>
        <v>161</v>
      </c>
      <c r="R300" s="22" t="s">
        <v>439</v>
      </c>
    </row>
    <row r="301" spans="1:18" ht="16.2" hidden="1">
      <c r="A301" s="40">
        <v>5824</v>
      </c>
      <c r="B301" s="41" t="s">
        <v>347</v>
      </c>
      <c r="C301" s="42">
        <v>1809</v>
      </c>
      <c r="D301" s="43">
        <v>721134.9</v>
      </c>
      <c r="E301" s="44">
        <v>0</v>
      </c>
      <c r="F301" s="44">
        <v>1335.76</v>
      </c>
      <c r="G301" s="44">
        <v>0</v>
      </c>
      <c r="H301" s="44">
        <v>0</v>
      </c>
      <c r="I301" s="44">
        <v>0</v>
      </c>
      <c r="J301" s="44">
        <v>0</v>
      </c>
      <c r="K301" s="45">
        <f t="shared" si="25"/>
        <v>719799.14</v>
      </c>
      <c r="L301" s="45">
        <f>Table1[[#This Row],[Column3]]</f>
        <v>1809</v>
      </c>
      <c r="M301" s="10">
        <f t="shared" si="26"/>
        <v>397.9</v>
      </c>
      <c r="N301" s="14">
        <v>0</v>
      </c>
      <c r="O301" s="14">
        <f>Table1[[#This Row],[Column13]]*Table1[[#This Row],[Column3]]</f>
        <v>0</v>
      </c>
      <c r="P301" s="15">
        <f>Table1[[#This Row],[Column14]]*P$3</f>
        <v>0</v>
      </c>
      <c r="Q301" s="22">
        <f t="shared" si="27"/>
        <v>162</v>
      </c>
      <c r="R301" s="22" t="s">
        <v>439</v>
      </c>
    </row>
    <row r="302" spans="1:18" ht="16.2" hidden="1">
      <c r="A302" s="40">
        <v>5138</v>
      </c>
      <c r="B302" s="41" t="s">
        <v>311</v>
      </c>
      <c r="C302" s="42">
        <v>2495</v>
      </c>
      <c r="D302" s="43">
        <v>991368.43</v>
      </c>
      <c r="E302" s="44">
        <v>0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5">
        <f t="shared" si="25"/>
        <v>991368.43</v>
      </c>
      <c r="L302" s="45">
        <f>Table1[[#This Row],[Column3]]</f>
        <v>2495</v>
      </c>
      <c r="M302" s="10">
        <f t="shared" si="26"/>
        <v>397.34</v>
      </c>
      <c r="N302" s="14">
        <v>0</v>
      </c>
      <c r="O302" s="14">
        <f>Table1[[#This Row],[Column13]]*Table1[[#This Row],[Column3]]</f>
        <v>0</v>
      </c>
      <c r="P302" s="15">
        <f>Table1[[#This Row],[Column14]]*P$3</f>
        <v>0</v>
      </c>
      <c r="Q302" s="22">
        <f t="shared" si="27"/>
        <v>163</v>
      </c>
      <c r="R302" s="22" t="s">
        <v>439</v>
      </c>
    </row>
    <row r="303" spans="1:18" ht="16.2" hidden="1">
      <c r="A303" s="40">
        <v>2702</v>
      </c>
      <c r="B303" s="41" t="s">
        <v>157</v>
      </c>
      <c r="C303" s="42">
        <v>2039</v>
      </c>
      <c r="D303" s="43">
        <v>807493.65</v>
      </c>
      <c r="E303" s="44">
        <v>0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5">
        <f t="shared" si="25"/>
        <v>807493.65</v>
      </c>
      <c r="L303" s="45">
        <f>Table1[[#This Row],[Column3]]</f>
        <v>2039</v>
      </c>
      <c r="M303" s="10">
        <f t="shared" si="26"/>
        <v>396.02</v>
      </c>
      <c r="N303" s="14">
        <v>0</v>
      </c>
      <c r="O303" s="14">
        <f>Table1[[#This Row],[Column13]]*Table1[[#This Row],[Column3]]</f>
        <v>0</v>
      </c>
      <c r="P303" s="15">
        <f>Table1[[#This Row],[Column14]]*P$3</f>
        <v>0</v>
      </c>
      <c r="Q303" s="22">
        <f t="shared" si="27"/>
        <v>164</v>
      </c>
      <c r="R303" s="22" t="s">
        <v>439</v>
      </c>
    </row>
    <row r="304" spans="1:18" ht="16.2" hidden="1">
      <c r="A304" s="40">
        <v>5460</v>
      </c>
      <c r="B304" s="41" t="s">
        <v>326</v>
      </c>
      <c r="C304" s="42">
        <v>2784</v>
      </c>
      <c r="D304" s="43">
        <v>1100177.33</v>
      </c>
      <c r="E304" s="44">
        <v>0</v>
      </c>
      <c r="F304" s="44">
        <v>0</v>
      </c>
      <c r="G304" s="44">
        <v>0</v>
      </c>
      <c r="H304" s="44">
        <v>0</v>
      </c>
      <c r="I304" s="44">
        <v>0</v>
      </c>
      <c r="J304" s="44">
        <v>0</v>
      </c>
      <c r="K304" s="45">
        <f t="shared" si="25"/>
        <v>1100177.33</v>
      </c>
      <c r="L304" s="45">
        <f>Table1[[#This Row],[Column3]]</f>
        <v>2784</v>
      </c>
      <c r="M304" s="10">
        <f t="shared" si="26"/>
        <v>395.18</v>
      </c>
      <c r="N304" s="14">
        <v>0</v>
      </c>
      <c r="O304" s="14">
        <f>Table1[[#This Row],[Column13]]*Table1[[#This Row],[Column3]]</f>
        <v>0</v>
      </c>
      <c r="P304" s="15">
        <f>Table1[[#This Row],[Column14]]*P$3</f>
        <v>0</v>
      </c>
      <c r="Q304" s="22">
        <f t="shared" si="27"/>
        <v>165</v>
      </c>
      <c r="R304" s="22" t="s">
        <v>439</v>
      </c>
    </row>
    <row r="305" spans="1:18" ht="16.2" hidden="1">
      <c r="A305" s="40">
        <v>665</v>
      </c>
      <c r="B305" s="41" t="s">
        <v>44</v>
      </c>
      <c r="C305" s="42">
        <v>624</v>
      </c>
      <c r="D305" s="43">
        <v>244704.19</v>
      </c>
      <c r="E305" s="44">
        <v>0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5">
        <f t="shared" si="25"/>
        <v>244704.19</v>
      </c>
      <c r="L305" s="45">
        <f>Table1[[#This Row],[Column3]]</f>
        <v>624</v>
      </c>
      <c r="M305" s="10">
        <f t="shared" si="26"/>
        <v>392.15</v>
      </c>
      <c r="N305" s="14">
        <v>0</v>
      </c>
      <c r="O305" s="14">
        <f>Table1[[#This Row],[Column13]]*Table1[[#This Row],[Column3]]</f>
        <v>0</v>
      </c>
      <c r="P305" s="15">
        <f>Table1[[#This Row],[Column14]]*P$3</f>
        <v>0</v>
      </c>
      <c r="Q305" s="22">
        <f t="shared" si="27"/>
        <v>166</v>
      </c>
      <c r="R305" s="22" t="s">
        <v>439</v>
      </c>
    </row>
    <row r="306" spans="1:18" ht="16.2" hidden="1">
      <c r="A306" s="40">
        <v>4536</v>
      </c>
      <c r="B306" s="41" t="s">
        <v>277</v>
      </c>
      <c r="C306" s="42">
        <v>1124</v>
      </c>
      <c r="D306" s="43">
        <v>441548.98</v>
      </c>
      <c r="E306" s="44">
        <v>2574.5100000000002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5">
        <f t="shared" si="25"/>
        <v>438974.47</v>
      </c>
      <c r="L306" s="45">
        <f>Table1[[#This Row],[Column3]]</f>
        <v>1124</v>
      </c>
      <c r="M306" s="10">
        <f t="shared" si="26"/>
        <v>390.55</v>
      </c>
      <c r="N306" s="14">
        <v>0</v>
      </c>
      <c r="O306" s="14">
        <f>Table1[[#This Row],[Column13]]*Table1[[#This Row],[Column3]]</f>
        <v>0</v>
      </c>
      <c r="P306" s="15">
        <f>Table1[[#This Row],[Column14]]*P$3</f>
        <v>0</v>
      </c>
      <c r="Q306" s="22">
        <f t="shared" si="27"/>
        <v>167</v>
      </c>
      <c r="R306" s="22" t="s">
        <v>439</v>
      </c>
    </row>
    <row r="307" spans="1:18" ht="16.2" hidden="1">
      <c r="A307" s="40">
        <v>1645</v>
      </c>
      <c r="B307" s="41" t="s">
        <v>94</v>
      </c>
      <c r="C307" s="42">
        <v>1102</v>
      </c>
      <c r="D307" s="43">
        <v>432641.42</v>
      </c>
      <c r="E307" s="44">
        <v>0</v>
      </c>
      <c r="F307" s="44">
        <v>2428.37</v>
      </c>
      <c r="G307" s="44">
        <v>0</v>
      </c>
      <c r="H307" s="44">
        <v>0</v>
      </c>
      <c r="I307" s="44">
        <v>0</v>
      </c>
      <c r="J307" s="44">
        <v>0</v>
      </c>
      <c r="K307" s="45">
        <f t="shared" si="25"/>
        <v>430213.05</v>
      </c>
      <c r="L307" s="45">
        <f>Table1[[#This Row],[Column3]]</f>
        <v>1102</v>
      </c>
      <c r="M307" s="10">
        <f t="shared" si="26"/>
        <v>390.39</v>
      </c>
      <c r="N307" s="14">
        <v>0</v>
      </c>
      <c r="O307" s="14">
        <f>Table1[[#This Row],[Column13]]*Table1[[#This Row],[Column3]]</f>
        <v>0</v>
      </c>
      <c r="P307" s="15">
        <f>Table1[[#This Row],[Column14]]*P$3</f>
        <v>0</v>
      </c>
      <c r="Q307" s="22">
        <f t="shared" si="27"/>
        <v>168</v>
      </c>
      <c r="R307" s="22" t="s">
        <v>439</v>
      </c>
    </row>
    <row r="308" spans="1:18" ht="16.2" hidden="1">
      <c r="A308" s="40">
        <v>3920</v>
      </c>
      <c r="B308" s="41" t="s">
        <v>233</v>
      </c>
      <c r="C308" s="42">
        <v>298</v>
      </c>
      <c r="D308" s="43">
        <v>116244.02</v>
      </c>
      <c r="E308" s="44">
        <v>0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5">
        <f t="shared" si="25"/>
        <v>116244.02</v>
      </c>
      <c r="L308" s="45">
        <f>Table1[[#This Row],[Column3]]</f>
        <v>298</v>
      </c>
      <c r="M308" s="10">
        <f t="shared" si="26"/>
        <v>390.08</v>
      </c>
      <c r="N308" s="14">
        <v>0</v>
      </c>
      <c r="O308" s="14">
        <f>Table1[[#This Row],[Column13]]*Table1[[#This Row],[Column3]]</f>
        <v>0</v>
      </c>
      <c r="P308" s="15">
        <f>Table1[[#This Row],[Column14]]*P$3</f>
        <v>0</v>
      </c>
      <c r="Q308" s="22">
        <f t="shared" si="27"/>
        <v>169</v>
      </c>
      <c r="R308" s="22" t="s">
        <v>439</v>
      </c>
    </row>
    <row r="309" spans="1:18" ht="16.2" hidden="1">
      <c r="A309" s="40">
        <v>182</v>
      </c>
      <c r="B309" s="41" t="s">
        <v>15</v>
      </c>
      <c r="C309" s="42">
        <v>2463</v>
      </c>
      <c r="D309" s="43">
        <v>960503.57</v>
      </c>
      <c r="E309" s="44">
        <v>0</v>
      </c>
      <c r="F309" s="44">
        <v>787.17</v>
      </c>
      <c r="G309" s="44">
        <v>0</v>
      </c>
      <c r="H309" s="44">
        <v>0</v>
      </c>
      <c r="I309" s="44">
        <v>0</v>
      </c>
      <c r="J309" s="44">
        <v>0</v>
      </c>
      <c r="K309" s="45">
        <f t="shared" si="25"/>
        <v>959716.39999999991</v>
      </c>
      <c r="L309" s="45">
        <f>Table1[[#This Row],[Column3]]</f>
        <v>2463</v>
      </c>
      <c r="M309" s="10">
        <f t="shared" si="26"/>
        <v>389.65</v>
      </c>
      <c r="N309" s="14">
        <v>0</v>
      </c>
      <c r="O309" s="14">
        <f>Table1[[#This Row],[Column13]]*Table1[[#This Row],[Column3]]</f>
        <v>0</v>
      </c>
      <c r="P309" s="15">
        <f>Table1[[#This Row],[Column14]]*P$3</f>
        <v>0</v>
      </c>
      <c r="Q309" s="22">
        <f t="shared" si="27"/>
        <v>170</v>
      </c>
      <c r="R309" s="22" t="s">
        <v>439</v>
      </c>
    </row>
    <row r="310" spans="1:18" ht="16.2" hidden="1">
      <c r="A310" s="40">
        <v>4501</v>
      </c>
      <c r="B310" s="41" t="s">
        <v>272</v>
      </c>
      <c r="C310" s="42">
        <v>2445</v>
      </c>
      <c r="D310" s="43">
        <v>950540.36</v>
      </c>
      <c r="E310" s="44">
        <v>0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5">
        <f t="shared" si="25"/>
        <v>950540.36</v>
      </c>
      <c r="L310" s="45">
        <f>Table1[[#This Row],[Column3]]</f>
        <v>2445</v>
      </c>
      <c r="M310" s="10">
        <f t="shared" si="26"/>
        <v>388.77</v>
      </c>
      <c r="N310" s="14">
        <v>0</v>
      </c>
      <c r="O310" s="14">
        <f>Table1[[#This Row],[Column13]]*Table1[[#This Row],[Column3]]</f>
        <v>0</v>
      </c>
      <c r="P310" s="15">
        <f>Table1[[#This Row],[Column14]]*P$3</f>
        <v>0</v>
      </c>
      <c r="Q310" s="22">
        <f t="shared" si="27"/>
        <v>171</v>
      </c>
      <c r="R310" s="22" t="s">
        <v>439</v>
      </c>
    </row>
    <row r="311" spans="1:18" ht="16.2" hidden="1">
      <c r="A311" s="40">
        <v>1380</v>
      </c>
      <c r="B311" s="41" t="s">
        <v>80</v>
      </c>
      <c r="C311" s="42">
        <v>2769</v>
      </c>
      <c r="D311" s="43">
        <v>1075544.74</v>
      </c>
      <c r="E311" s="44">
        <v>0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5">
        <f t="shared" si="25"/>
        <v>1075544.74</v>
      </c>
      <c r="L311" s="45">
        <f>Table1[[#This Row],[Column3]]</f>
        <v>2769</v>
      </c>
      <c r="M311" s="10">
        <f t="shared" si="26"/>
        <v>388.42</v>
      </c>
      <c r="N311" s="14">
        <v>0</v>
      </c>
      <c r="O311" s="14">
        <f>Table1[[#This Row],[Column13]]*Table1[[#This Row],[Column3]]</f>
        <v>0</v>
      </c>
      <c r="P311" s="15">
        <f>Table1[[#This Row],[Column14]]*P$3</f>
        <v>0</v>
      </c>
      <c r="Q311" s="22">
        <f t="shared" si="27"/>
        <v>172</v>
      </c>
      <c r="R311" s="22" t="s">
        <v>439</v>
      </c>
    </row>
    <row r="312" spans="1:18" ht="16.2" hidden="1">
      <c r="A312" s="40">
        <v>2527</v>
      </c>
      <c r="B312" s="41" t="s">
        <v>141</v>
      </c>
      <c r="C312" s="42">
        <v>301</v>
      </c>
      <c r="D312" s="43">
        <v>116719.42</v>
      </c>
      <c r="E312" s="44">
        <v>0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5">
        <f t="shared" si="25"/>
        <v>116719.42</v>
      </c>
      <c r="L312" s="45">
        <f>Table1[[#This Row],[Column3]]</f>
        <v>301</v>
      </c>
      <c r="M312" s="10">
        <f t="shared" si="26"/>
        <v>387.77</v>
      </c>
      <c r="N312" s="14">
        <v>0</v>
      </c>
      <c r="O312" s="14">
        <f>Table1[[#This Row],[Column13]]*Table1[[#This Row],[Column3]]</f>
        <v>0</v>
      </c>
      <c r="P312" s="15">
        <f>Table1[[#This Row],[Column14]]*P$3</f>
        <v>0</v>
      </c>
      <c r="Q312" s="22">
        <f t="shared" si="27"/>
        <v>173</v>
      </c>
      <c r="R312" s="22" t="s">
        <v>439</v>
      </c>
    </row>
    <row r="313" spans="1:18" ht="16.2" hidden="1">
      <c r="A313" s="40">
        <v>4970</v>
      </c>
      <c r="B313" s="41" t="s">
        <v>302</v>
      </c>
      <c r="C313" s="42">
        <v>5983</v>
      </c>
      <c r="D313" s="43">
        <v>2297050.69</v>
      </c>
      <c r="E313" s="44">
        <v>0</v>
      </c>
      <c r="F313" s="44">
        <v>0</v>
      </c>
      <c r="G313" s="44">
        <v>0</v>
      </c>
      <c r="H313" s="44">
        <v>0</v>
      </c>
      <c r="I313" s="44">
        <v>0</v>
      </c>
      <c r="J313" s="44">
        <v>0</v>
      </c>
      <c r="K313" s="45">
        <f t="shared" si="25"/>
        <v>2297050.69</v>
      </c>
      <c r="L313" s="45">
        <f>Table1[[#This Row],[Column3]]</f>
        <v>5983</v>
      </c>
      <c r="M313" s="10">
        <f t="shared" si="26"/>
        <v>383.93</v>
      </c>
      <c r="N313" s="14">
        <v>0</v>
      </c>
      <c r="O313" s="14">
        <f>Table1[[#This Row],[Column13]]*Table1[[#This Row],[Column3]]</f>
        <v>0</v>
      </c>
      <c r="P313" s="15">
        <f>Table1[[#This Row],[Column14]]*P$3</f>
        <v>0</v>
      </c>
      <c r="Q313" s="22">
        <f t="shared" si="27"/>
        <v>174</v>
      </c>
      <c r="R313" s="22" t="s">
        <v>439</v>
      </c>
    </row>
    <row r="314" spans="1:18" ht="16.2" hidden="1">
      <c r="A314" s="40">
        <v>3276</v>
      </c>
      <c r="B314" s="41" t="s">
        <v>184</v>
      </c>
      <c r="C314" s="42">
        <v>755</v>
      </c>
      <c r="D314" s="43">
        <v>289493.99</v>
      </c>
      <c r="E314" s="44">
        <v>0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5">
        <f t="shared" si="25"/>
        <v>289493.99</v>
      </c>
      <c r="L314" s="45">
        <f>Table1[[#This Row],[Column3]]</f>
        <v>755</v>
      </c>
      <c r="M314" s="10">
        <f t="shared" si="26"/>
        <v>383.44</v>
      </c>
      <c r="N314" s="14">
        <v>0</v>
      </c>
      <c r="O314" s="14">
        <f>Table1[[#This Row],[Column13]]*Table1[[#This Row],[Column3]]</f>
        <v>0</v>
      </c>
      <c r="P314" s="15">
        <f>Table1[[#This Row],[Column14]]*P$3</f>
        <v>0</v>
      </c>
      <c r="Q314" s="22">
        <f t="shared" si="27"/>
        <v>175</v>
      </c>
      <c r="R314" s="22" t="s">
        <v>439</v>
      </c>
    </row>
    <row r="315" spans="1:18" ht="16.2" hidden="1">
      <c r="A315" s="40">
        <v>3514</v>
      </c>
      <c r="B315" s="41" t="s">
        <v>207</v>
      </c>
      <c r="C315" s="42">
        <v>356</v>
      </c>
      <c r="D315" s="43">
        <v>135552.14000000001</v>
      </c>
      <c r="E315" s="44">
        <v>0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5">
        <f t="shared" si="25"/>
        <v>135552.14000000001</v>
      </c>
      <c r="L315" s="45">
        <f>Table1[[#This Row],[Column3]]</f>
        <v>356</v>
      </c>
      <c r="M315" s="10">
        <f t="shared" si="26"/>
        <v>380.76</v>
      </c>
      <c r="N315" s="14">
        <v>0</v>
      </c>
      <c r="O315" s="14">
        <f>Table1[[#This Row],[Column13]]*Table1[[#This Row],[Column3]]</f>
        <v>0</v>
      </c>
      <c r="P315" s="15">
        <f>Table1[[#This Row],[Column14]]*P$3</f>
        <v>0</v>
      </c>
      <c r="Q315" s="22">
        <f t="shared" si="27"/>
        <v>176</v>
      </c>
      <c r="R315" s="22" t="s">
        <v>439</v>
      </c>
    </row>
    <row r="316" spans="1:18" ht="16.2" hidden="1">
      <c r="A316" s="40">
        <v>6734</v>
      </c>
      <c r="B316" s="41" t="s">
        <v>396</v>
      </c>
      <c r="C316" s="42">
        <v>1328</v>
      </c>
      <c r="D316" s="43">
        <v>504966.76</v>
      </c>
      <c r="E316" s="44">
        <v>0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5">
        <f t="shared" si="25"/>
        <v>504966.76</v>
      </c>
      <c r="L316" s="45">
        <f>Table1[[#This Row],[Column3]]</f>
        <v>1328</v>
      </c>
      <c r="M316" s="10">
        <f t="shared" si="26"/>
        <v>380.25</v>
      </c>
      <c r="N316" s="14">
        <v>0</v>
      </c>
      <c r="O316" s="14">
        <f>Table1[[#This Row],[Column13]]*Table1[[#This Row],[Column3]]</f>
        <v>0</v>
      </c>
      <c r="P316" s="15">
        <f>Table1[[#This Row],[Column14]]*P$3</f>
        <v>0</v>
      </c>
      <c r="Q316" s="22">
        <f t="shared" si="27"/>
        <v>177</v>
      </c>
      <c r="R316" s="22" t="s">
        <v>439</v>
      </c>
    </row>
    <row r="317" spans="1:18" ht="16.2" hidden="1">
      <c r="A317" s="40">
        <v>1736</v>
      </c>
      <c r="B317" s="41" t="s">
        <v>101</v>
      </c>
      <c r="C317" s="42">
        <v>545</v>
      </c>
      <c r="D317" s="43">
        <v>206680.95999999999</v>
      </c>
      <c r="E317" s="44">
        <v>0</v>
      </c>
      <c r="F317" s="44">
        <v>0</v>
      </c>
      <c r="G317" s="44">
        <v>0</v>
      </c>
      <c r="H317" s="44">
        <v>0</v>
      </c>
      <c r="I317" s="44">
        <v>0</v>
      </c>
      <c r="J317" s="44">
        <v>0</v>
      </c>
      <c r="K317" s="45">
        <f t="shared" si="25"/>
        <v>206680.95999999999</v>
      </c>
      <c r="L317" s="45">
        <f>Table1[[#This Row],[Column3]]</f>
        <v>545</v>
      </c>
      <c r="M317" s="10">
        <f t="shared" si="26"/>
        <v>379.23</v>
      </c>
      <c r="N317" s="14">
        <v>0</v>
      </c>
      <c r="O317" s="14">
        <f>Table1[[#This Row],[Column13]]*Table1[[#This Row],[Column3]]</f>
        <v>0</v>
      </c>
      <c r="P317" s="15">
        <f>Table1[[#This Row],[Column14]]*P$3</f>
        <v>0</v>
      </c>
      <c r="Q317" s="22">
        <f t="shared" si="27"/>
        <v>178</v>
      </c>
      <c r="R317" s="22" t="s">
        <v>439</v>
      </c>
    </row>
    <row r="318" spans="1:18" ht="16.2" hidden="1">
      <c r="A318" s="40">
        <v>5642</v>
      </c>
      <c r="B318" s="41" t="s">
        <v>335</v>
      </c>
      <c r="C318" s="42">
        <v>1100</v>
      </c>
      <c r="D318" s="43">
        <v>416323.62</v>
      </c>
      <c r="E318" s="44">
        <v>0</v>
      </c>
      <c r="F318" s="44">
        <v>0</v>
      </c>
      <c r="G318" s="44">
        <v>0</v>
      </c>
      <c r="H318" s="44">
        <v>0</v>
      </c>
      <c r="I318" s="44">
        <v>0</v>
      </c>
      <c r="J318" s="44">
        <v>0</v>
      </c>
      <c r="K318" s="45">
        <f t="shared" si="25"/>
        <v>416323.62</v>
      </c>
      <c r="L318" s="45">
        <f>Table1[[#This Row],[Column3]]</f>
        <v>1100</v>
      </c>
      <c r="M318" s="10">
        <f t="shared" si="26"/>
        <v>378.48</v>
      </c>
      <c r="N318" s="14">
        <v>0</v>
      </c>
      <c r="O318" s="14">
        <f>Table1[[#This Row],[Column13]]*Table1[[#This Row],[Column3]]</f>
        <v>0</v>
      </c>
      <c r="P318" s="15">
        <f>Table1[[#This Row],[Column14]]*P$3</f>
        <v>0</v>
      </c>
      <c r="Q318" s="22">
        <f t="shared" si="27"/>
        <v>179</v>
      </c>
      <c r="R318" s="22" t="s">
        <v>439</v>
      </c>
    </row>
    <row r="319" spans="1:18" ht="16.2" hidden="1">
      <c r="A319" s="40">
        <v>1407</v>
      </c>
      <c r="B319" s="41" t="s">
        <v>81</v>
      </c>
      <c r="C319" s="42">
        <v>1438</v>
      </c>
      <c r="D319" s="43">
        <v>544131.68000000005</v>
      </c>
      <c r="E319" s="44">
        <v>0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45">
        <f t="shared" si="25"/>
        <v>544131.68000000005</v>
      </c>
      <c r="L319" s="45">
        <f>Table1[[#This Row],[Column3]]</f>
        <v>1438</v>
      </c>
      <c r="M319" s="10">
        <f t="shared" si="26"/>
        <v>378.39</v>
      </c>
      <c r="N319" s="14">
        <v>0</v>
      </c>
      <c r="O319" s="14">
        <f>Table1[[#This Row],[Column13]]*Table1[[#This Row],[Column3]]</f>
        <v>0</v>
      </c>
      <c r="P319" s="15">
        <f>Table1[[#This Row],[Column14]]*P$3</f>
        <v>0</v>
      </c>
      <c r="Q319" s="22">
        <f t="shared" si="27"/>
        <v>180</v>
      </c>
      <c r="R319" s="22" t="s">
        <v>439</v>
      </c>
    </row>
    <row r="320" spans="1:18" ht="16.2" hidden="1">
      <c r="A320" s="40">
        <v>2436</v>
      </c>
      <c r="B320" s="41" t="s">
        <v>134</v>
      </c>
      <c r="C320" s="42">
        <v>1555</v>
      </c>
      <c r="D320" s="43">
        <v>603397.32999999996</v>
      </c>
      <c r="E320" s="44">
        <v>0</v>
      </c>
      <c r="F320" s="44">
        <v>0</v>
      </c>
      <c r="G320" s="44">
        <v>15981.58</v>
      </c>
      <c r="H320" s="44">
        <v>0</v>
      </c>
      <c r="I320" s="44">
        <v>0</v>
      </c>
      <c r="J320" s="44">
        <v>0</v>
      </c>
      <c r="K320" s="45">
        <f t="shared" si="25"/>
        <v>587415.75</v>
      </c>
      <c r="L320" s="45">
        <f>Table1[[#This Row],[Column3]]</f>
        <v>1555</v>
      </c>
      <c r="M320" s="10">
        <f t="shared" si="26"/>
        <v>377.76</v>
      </c>
      <c r="N320" s="14">
        <v>0</v>
      </c>
      <c r="O320" s="14">
        <f>Table1[[#This Row],[Column13]]*Table1[[#This Row],[Column3]]</f>
        <v>0</v>
      </c>
      <c r="P320" s="15">
        <f>Table1[[#This Row],[Column14]]*P$3</f>
        <v>0</v>
      </c>
      <c r="Q320" s="22">
        <f t="shared" si="27"/>
        <v>181</v>
      </c>
      <c r="R320" s="22" t="s">
        <v>439</v>
      </c>
    </row>
    <row r="321" spans="1:18" ht="16.2" hidden="1">
      <c r="A321" s="40">
        <v>658</v>
      </c>
      <c r="B321" s="41" t="s">
        <v>43</v>
      </c>
      <c r="C321" s="42">
        <v>912</v>
      </c>
      <c r="D321" s="43">
        <v>343606.6</v>
      </c>
      <c r="E321" s="44">
        <v>0</v>
      </c>
      <c r="F321" s="44">
        <v>0</v>
      </c>
      <c r="G321" s="44">
        <v>0</v>
      </c>
      <c r="H321" s="44">
        <v>0</v>
      </c>
      <c r="I321" s="44">
        <v>0</v>
      </c>
      <c r="J321" s="44">
        <v>0</v>
      </c>
      <c r="K321" s="45">
        <f t="shared" si="25"/>
        <v>343606.6</v>
      </c>
      <c r="L321" s="45">
        <f>Table1[[#This Row],[Column3]]</f>
        <v>912</v>
      </c>
      <c r="M321" s="10">
        <f t="shared" si="26"/>
        <v>376.76</v>
      </c>
      <c r="N321" s="14">
        <v>0</v>
      </c>
      <c r="O321" s="14">
        <f>Table1[[#This Row],[Column13]]*Table1[[#This Row],[Column3]]</f>
        <v>0</v>
      </c>
      <c r="P321" s="15">
        <f>Table1[[#This Row],[Column14]]*P$3</f>
        <v>0</v>
      </c>
      <c r="Q321" s="22">
        <f t="shared" si="27"/>
        <v>182</v>
      </c>
      <c r="R321" s="22" t="s">
        <v>439</v>
      </c>
    </row>
    <row r="322" spans="1:18" ht="16.2" hidden="1">
      <c r="A322" s="40">
        <v>5278</v>
      </c>
      <c r="B322" s="41" t="s">
        <v>314</v>
      </c>
      <c r="C322" s="42">
        <v>1797</v>
      </c>
      <c r="D322" s="43">
        <v>676664.93</v>
      </c>
      <c r="E322" s="44">
        <v>0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5">
        <f t="shared" si="25"/>
        <v>676664.93</v>
      </c>
      <c r="L322" s="45">
        <f>Table1[[#This Row],[Column3]]</f>
        <v>1797</v>
      </c>
      <c r="M322" s="10">
        <f t="shared" si="26"/>
        <v>376.55</v>
      </c>
      <c r="N322" s="14">
        <v>0</v>
      </c>
      <c r="O322" s="14">
        <f>Table1[[#This Row],[Column13]]*Table1[[#This Row],[Column3]]</f>
        <v>0</v>
      </c>
      <c r="P322" s="15">
        <f>Table1[[#This Row],[Column14]]*P$3</f>
        <v>0</v>
      </c>
      <c r="Q322" s="22">
        <f t="shared" si="27"/>
        <v>183</v>
      </c>
      <c r="R322" s="22" t="s">
        <v>439</v>
      </c>
    </row>
    <row r="323" spans="1:18" ht="16.2" hidden="1">
      <c r="A323" s="40">
        <v>3962</v>
      </c>
      <c r="B323" s="41" t="s">
        <v>239</v>
      </c>
      <c r="C323" s="42">
        <v>3202</v>
      </c>
      <c r="D323" s="43">
        <v>1199054.0900000001</v>
      </c>
      <c r="E323" s="44">
        <v>0</v>
      </c>
      <c r="F323" s="44">
        <v>0</v>
      </c>
      <c r="G323" s="44">
        <v>6902.82</v>
      </c>
      <c r="H323" s="44">
        <v>0</v>
      </c>
      <c r="I323" s="44">
        <v>0</v>
      </c>
      <c r="J323" s="44">
        <v>0</v>
      </c>
      <c r="K323" s="45">
        <f t="shared" si="25"/>
        <v>1192151.27</v>
      </c>
      <c r="L323" s="45">
        <f>Table1[[#This Row],[Column3]]</f>
        <v>3202</v>
      </c>
      <c r="M323" s="10">
        <f t="shared" si="26"/>
        <v>372.31</v>
      </c>
      <c r="N323" s="14">
        <v>0</v>
      </c>
      <c r="O323" s="14">
        <f>Table1[[#This Row],[Column13]]*Table1[[#This Row],[Column3]]</f>
        <v>0</v>
      </c>
      <c r="P323" s="15">
        <f>Table1[[#This Row],[Column14]]*P$3</f>
        <v>0</v>
      </c>
      <c r="Q323" s="22">
        <f t="shared" si="27"/>
        <v>184</v>
      </c>
      <c r="R323" s="22" t="s">
        <v>439</v>
      </c>
    </row>
    <row r="324" spans="1:18" ht="16.2" hidden="1">
      <c r="A324" s="40">
        <v>4312</v>
      </c>
      <c r="B324" s="41" t="s">
        <v>264</v>
      </c>
      <c r="C324" s="42">
        <v>2643</v>
      </c>
      <c r="D324" s="43">
        <v>977436.11</v>
      </c>
      <c r="E324" s="44">
        <v>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5">
        <f t="shared" si="25"/>
        <v>977436.11</v>
      </c>
      <c r="L324" s="45">
        <f>Table1[[#This Row],[Column3]]</f>
        <v>2643</v>
      </c>
      <c r="M324" s="10">
        <f t="shared" si="26"/>
        <v>369.82</v>
      </c>
      <c r="N324" s="14">
        <v>0</v>
      </c>
      <c r="O324" s="14">
        <f>Table1[[#This Row],[Column13]]*Table1[[#This Row],[Column3]]</f>
        <v>0</v>
      </c>
      <c r="P324" s="15">
        <f>Table1[[#This Row],[Column14]]*P$3</f>
        <v>0</v>
      </c>
      <c r="Q324" s="22">
        <f t="shared" si="27"/>
        <v>185</v>
      </c>
      <c r="R324" s="22" t="s">
        <v>439</v>
      </c>
    </row>
    <row r="325" spans="1:18" ht="16.2" hidden="1">
      <c r="A325" s="40">
        <v>280</v>
      </c>
      <c r="B325" s="41" t="s">
        <v>22</v>
      </c>
      <c r="C325" s="42">
        <v>3051</v>
      </c>
      <c r="D325" s="43">
        <v>1124615.57</v>
      </c>
      <c r="E325" s="44">
        <v>0</v>
      </c>
      <c r="F325" s="44">
        <v>0</v>
      </c>
      <c r="G325" s="44">
        <v>0</v>
      </c>
      <c r="H325" s="44">
        <v>0</v>
      </c>
      <c r="I325" s="44">
        <v>0</v>
      </c>
      <c r="J325" s="44">
        <v>0</v>
      </c>
      <c r="K325" s="45">
        <f t="shared" ref="K325:K388" si="28">D325-E325-F325-G325-H325-I325-J325</f>
        <v>1124615.57</v>
      </c>
      <c r="L325" s="45">
        <f>Table1[[#This Row],[Column3]]</f>
        <v>3051</v>
      </c>
      <c r="M325" s="10">
        <f t="shared" ref="M325:M388" si="29">ROUND((K325/C325),2)</f>
        <v>368.61</v>
      </c>
      <c r="N325" s="14">
        <v>0</v>
      </c>
      <c r="O325" s="14">
        <f>Table1[[#This Row],[Column13]]*Table1[[#This Row],[Column3]]</f>
        <v>0</v>
      </c>
      <c r="P325" s="15">
        <f>Table1[[#This Row],[Column14]]*P$3</f>
        <v>0</v>
      </c>
      <c r="Q325" s="22">
        <f t="shared" si="27"/>
        <v>186</v>
      </c>
      <c r="R325" s="22" t="s">
        <v>439</v>
      </c>
    </row>
    <row r="326" spans="1:18" ht="16.2" hidden="1">
      <c r="A326" s="40">
        <v>1568</v>
      </c>
      <c r="B326" s="41" t="s">
        <v>89</v>
      </c>
      <c r="C326" s="42">
        <v>1862</v>
      </c>
      <c r="D326" s="43">
        <v>703862.21</v>
      </c>
      <c r="E326" s="44">
        <v>5728.8</v>
      </c>
      <c r="F326" s="44">
        <v>0</v>
      </c>
      <c r="G326" s="44">
        <v>12872.44</v>
      </c>
      <c r="H326" s="44">
        <v>0</v>
      </c>
      <c r="I326" s="44">
        <v>0</v>
      </c>
      <c r="J326" s="44">
        <v>0</v>
      </c>
      <c r="K326" s="45">
        <f t="shared" si="28"/>
        <v>685260.97</v>
      </c>
      <c r="L326" s="45">
        <f>Table1[[#This Row],[Column3]]</f>
        <v>1862</v>
      </c>
      <c r="M326" s="10">
        <f t="shared" si="29"/>
        <v>368.02</v>
      </c>
      <c r="N326" s="14">
        <v>0</v>
      </c>
      <c r="O326" s="14">
        <f>Table1[[#This Row],[Column13]]*Table1[[#This Row],[Column3]]</f>
        <v>0</v>
      </c>
      <c r="P326" s="15">
        <f>Table1[[#This Row],[Column14]]*P$3</f>
        <v>0</v>
      </c>
      <c r="Q326" s="22">
        <f t="shared" si="27"/>
        <v>187</v>
      </c>
      <c r="R326" s="22" t="s">
        <v>439</v>
      </c>
    </row>
    <row r="327" spans="1:18" ht="16.2" hidden="1">
      <c r="A327" s="40">
        <v>5068</v>
      </c>
      <c r="B327" s="41" t="s">
        <v>307</v>
      </c>
      <c r="C327" s="42">
        <v>1102</v>
      </c>
      <c r="D327" s="43">
        <v>404474.8</v>
      </c>
      <c r="E327" s="44">
        <v>0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5">
        <f t="shared" si="28"/>
        <v>404474.8</v>
      </c>
      <c r="L327" s="45">
        <f>Table1[[#This Row],[Column3]]</f>
        <v>1102</v>
      </c>
      <c r="M327" s="10">
        <f t="shared" si="29"/>
        <v>367.04</v>
      </c>
      <c r="N327" s="14">
        <v>0</v>
      </c>
      <c r="O327" s="14">
        <f>Table1[[#This Row],[Column13]]*Table1[[#This Row],[Column3]]</f>
        <v>0</v>
      </c>
      <c r="P327" s="15">
        <f>Table1[[#This Row],[Column14]]*P$3</f>
        <v>0</v>
      </c>
      <c r="Q327" s="22">
        <f t="shared" ref="Q327:Q390" si="30">Q326+1</f>
        <v>188</v>
      </c>
      <c r="R327" s="22" t="s">
        <v>439</v>
      </c>
    </row>
    <row r="328" spans="1:18" ht="16.2" hidden="1">
      <c r="A328" s="40">
        <v>3150</v>
      </c>
      <c r="B328" s="41" t="s">
        <v>178</v>
      </c>
      <c r="C328" s="42">
        <v>1609</v>
      </c>
      <c r="D328" s="43">
        <v>589703.22</v>
      </c>
      <c r="E328" s="44">
        <v>0</v>
      </c>
      <c r="F328" s="44">
        <v>0</v>
      </c>
      <c r="G328" s="44">
        <v>0</v>
      </c>
      <c r="H328" s="44">
        <v>0</v>
      </c>
      <c r="I328" s="44">
        <v>0</v>
      </c>
      <c r="J328" s="44">
        <v>0</v>
      </c>
      <c r="K328" s="45">
        <f t="shared" si="28"/>
        <v>589703.22</v>
      </c>
      <c r="L328" s="45">
        <f>Table1[[#This Row],[Column3]]</f>
        <v>1609</v>
      </c>
      <c r="M328" s="10">
        <f t="shared" si="29"/>
        <v>366.5</v>
      </c>
      <c r="N328" s="14">
        <v>0</v>
      </c>
      <c r="O328" s="14">
        <f>Table1[[#This Row],[Column13]]*Table1[[#This Row],[Column3]]</f>
        <v>0</v>
      </c>
      <c r="P328" s="15">
        <f>Table1[[#This Row],[Column14]]*P$3</f>
        <v>0</v>
      </c>
      <c r="Q328" s="22">
        <f t="shared" si="30"/>
        <v>189</v>
      </c>
      <c r="R328" s="22" t="s">
        <v>439</v>
      </c>
    </row>
    <row r="329" spans="1:18" ht="16.2" hidden="1">
      <c r="A329" s="40">
        <v>4753</v>
      </c>
      <c r="B329" s="41" t="s">
        <v>289</v>
      </c>
      <c r="C329" s="42">
        <v>2682</v>
      </c>
      <c r="D329" s="43">
        <v>1081681.8400000001</v>
      </c>
      <c r="E329" s="44">
        <v>99770.91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5">
        <f t="shared" si="28"/>
        <v>981910.93</v>
      </c>
      <c r="L329" s="45">
        <f>Table1[[#This Row],[Column3]]</f>
        <v>2682</v>
      </c>
      <c r="M329" s="10">
        <f t="shared" si="29"/>
        <v>366.11</v>
      </c>
      <c r="N329" s="14">
        <v>0</v>
      </c>
      <c r="O329" s="14">
        <f>Table1[[#This Row],[Column13]]*Table1[[#This Row],[Column3]]</f>
        <v>0</v>
      </c>
      <c r="P329" s="15">
        <f>Table1[[#This Row],[Column14]]*P$3</f>
        <v>0</v>
      </c>
      <c r="Q329" s="22">
        <f t="shared" si="30"/>
        <v>190</v>
      </c>
      <c r="R329" s="22" t="s">
        <v>439</v>
      </c>
    </row>
    <row r="330" spans="1:18" ht="16.2" hidden="1">
      <c r="A330" s="40">
        <v>2198</v>
      </c>
      <c r="B330" s="41" t="s">
        <v>121</v>
      </c>
      <c r="C330" s="42">
        <v>760</v>
      </c>
      <c r="D330" s="43">
        <v>283280.26</v>
      </c>
      <c r="E330" s="44">
        <v>5317.32</v>
      </c>
      <c r="F330" s="44">
        <v>0</v>
      </c>
      <c r="G330" s="44">
        <v>0</v>
      </c>
      <c r="H330" s="44">
        <v>0</v>
      </c>
      <c r="I330" s="44">
        <v>0</v>
      </c>
      <c r="J330" s="44">
        <v>0</v>
      </c>
      <c r="K330" s="45">
        <f t="shared" si="28"/>
        <v>277962.94</v>
      </c>
      <c r="L330" s="45">
        <f>Table1[[#This Row],[Column3]]</f>
        <v>760</v>
      </c>
      <c r="M330" s="10">
        <f t="shared" si="29"/>
        <v>365.74</v>
      </c>
      <c r="N330" s="14">
        <v>0</v>
      </c>
      <c r="O330" s="14">
        <f>Table1[[#This Row],[Column13]]*Table1[[#This Row],[Column3]]</f>
        <v>0</v>
      </c>
      <c r="P330" s="15">
        <f>Table1[[#This Row],[Column14]]*P$3</f>
        <v>0</v>
      </c>
      <c r="Q330" s="22">
        <f t="shared" si="30"/>
        <v>191</v>
      </c>
      <c r="R330" s="22" t="s">
        <v>439</v>
      </c>
    </row>
    <row r="331" spans="1:18" ht="16.2" hidden="1">
      <c r="A331" s="40">
        <v>231</v>
      </c>
      <c r="B331" s="41" t="s">
        <v>19</v>
      </c>
      <c r="C331" s="42">
        <v>1645</v>
      </c>
      <c r="D331" s="43">
        <v>605089.04</v>
      </c>
      <c r="E331" s="44">
        <v>0</v>
      </c>
      <c r="F331" s="44">
        <v>0</v>
      </c>
      <c r="G331" s="44">
        <v>3493.98</v>
      </c>
      <c r="H331" s="44">
        <v>0</v>
      </c>
      <c r="I331" s="44">
        <v>0</v>
      </c>
      <c r="J331" s="44">
        <v>0</v>
      </c>
      <c r="K331" s="45">
        <f t="shared" si="28"/>
        <v>601595.06000000006</v>
      </c>
      <c r="L331" s="45">
        <f>Table1[[#This Row],[Column3]]</f>
        <v>1645</v>
      </c>
      <c r="M331" s="10">
        <f t="shared" si="29"/>
        <v>365.71</v>
      </c>
      <c r="N331" s="14">
        <v>0</v>
      </c>
      <c r="O331" s="14">
        <f>Table1[[#This Row],[Column13]]*Table1[[#This Row],[Column3]]</f>
        <v>0</v>
      </c>
      <c r="P331" s="15">
        <f>Table1[[#This Row],[Column14]]*P$3</f>
        <v>0</v>
      </c>
      <c r="Q331" s="22">
        <f t="shared" si="30"/>
        <v>192</v>
      </c>
      <c r="R331" s="22" t="s">
        <v>439</v>
      </c>
    </row>
    <row r="332" spans="1:18" ht="16.2" hidden="1">
      <c r="A332" s="40">
        <v>4389</v>
      </c>
      <c r="B332" s="41" t="s">
        <v>269</v>
      </c>
      <c r="C332" s="42">
        <v>1479</v>
      </c>
      <c r="D332" s="43">
        <v>538871.19999999995</v>
      </c>
      <c r="E332" s="44">
        <v>0</v>
      </c>
      <c r="F332" s="44">
        <v>0</v>
      </c>
      <c r="G332" s="44">
        <v>0</v>
      </c>
      <c r="H332" s="44">
        <v>0</v>
      </c>
      <c r="I332" s="44">
        <v>0</v>
      </c>
      <c r="J332" s="44">
        <v>0</v>
      </c>
      <c r="K332" s="45">
        <f t="shared" si="28"/>
        <v>538871.19999999995</v>
      </c>
      <c r="L332" s="45">
        <f>Table1[[#This Row],[Column3]]</f>
        <v>1479</v>
      </c>
      <c r="M332" s="10">
        <f t="shared" si="29"/>
        <v>364.35</v>
      </c>
      <c r="N332" s="14">
        <v>0</v>
      </c>
      <c r="O332" s="14">
        <f>Table1[[#This Row],[Column13]]*Table1[[#This Row],[Column3]]</f>
        <v>0</v>
      </c>
      <c r="P332" s="15">
        <f>Table1[[#This Row],[Column14]]*P$3</f>
        <v>0</v>
      </c>
      <c r="Q332" s="22">
        <f t="shared" si="30"/>
        <v>193</v>
      </c>
      <c r="R332" s="22" t="s">
        <v>439</v>
      </c>
    </row>
    <row r="333" spans="1:18" ht="16.2" hidden="1">
      <c r="A333" s="40">
        <v>6195</v>
      </c>
      <c r="B333" s="41" t="s">
        <v>365</v>
      </c>
      <c r="C333" s="42">
        <v>2197</v>
      </c>
      <c r="D333" s="43">
        <v>810416.52</v>
      </c>
      <c r="E333" s="44">
        <v>0</v>
      </c>
      <c r="F333" s="44">
        <v>12586.5</v>
      </c>
      <c r="G333" s="44">
        <v>0</v>
      </c>
      <c r="H333" s="44">
        <v>0</v>
      </c>
      <c r="I333" s="44">
        <v>0</v>
      </c>
      <c r="J333" s="44">
        <v>0</v>
      </c>
      <c r="K333" s="45">
        <f t="shared" si="28"/>
        <v>797830.02</v>
      </c>
      <c r="L333" s="45">
        <f>Table1[[#This Row],[Column3]]</f>
        <v>2197</v>
      </c>
      <c r="M333" s="10">
        <f t="shared" si="29"/>
        <v>363.15</v>
      </c>
      <c r="N333" s="14">
        <v>0</v>
      </c>
      <c r="O333" s="14">
        <f>Table1[[#This Row],[Column13]]*Table1[[#This Row],[Column3]]</f>
        <v>0</v>
      </c>
      <c r="P333" s="15">
        <f>Table1[[#This Row],[Column14]]*P$3</f>
        <v>0</v>
      </c>
      <c r="Q333" s="22">
        <f t="shared" si="30"/>
        <v>194</v>
      </c>
      <c r="R333" s="22" t="s">
        <v>439</v>
      </c>
    </row>
    <row r="334" spans="1:18" ht="16.2" hidden="1">
      <c r="A334" s="40">
        <v>2217</v>
      </c>
      <c r="B334" s="41" t="s">
        <v>123</v>
      </c>
      <c r="C334" s="42">
        <v>1994</v>
      </c>
      <c r="D334" s="43">
        <v>718200.11</v>
      </c>
      <c r="E334" s="44">
        <v>0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5">
        <f t="shared" si="28"/>
        <v>718200.11</v>
      </c>
      <c r="L334" s="45">
        <f>Table1[[#This Row],[Column3]]</f>
        <v>1994</v>
      </c>
      <c r="M334" s="10">
        <f t="shared" si="29"/>
        <v>360.18</v>
      </c>
      <c r="N334" s="14">
        <v>0</v>
      </c>
      <c r="O334" s="14">
        <f>Table1[[#This Row],[Column13]]*Table1[[#This Row],[Column3]]</f>
        <v>0</v>
      </c>
      <c r="P334" s="15">
        <f>Table1[[#This Row],[Column14]]*P$3</f>
        <v>0</v>
      </c>
      <c r="Q334" s="22">
        <f t="shared" si="30"/>
        <v>195</v>
      </c>
      <c r="R334" s="22" t="s">
        <v>439</v>
      </c>
    </row>
    <row r="335" spans="1:18" ht="16.2" hidden="1">
      <c r="A335" s="40">
        <v>3367</v>
      </c>
      <c r="B335" s="41" t="s">
        <v>194</v>
      </c>
      <c r="C335" s="42">
        <v>1224</v>
      </c>
      <c r="D335" s="43">
        <v>448487.14</v>
      </c>
      <c r="E335" s="44">
        <v>0</v>
      </c>
      <c r="F335" s="44">
        <v>0</v>
      </c>
      <c r="G335" s="44">
        <v>10488.41</v>
      </c>
      <c r="H335" s="44">
        <v>0</v>
      </c>
      <c r="I335" s="44">
        <v>0</v>
      </c>
      <c r="J335" s="44">
        <v>0</v>
      </c>
      <c r="K335" s="45">
        <f t="shared" si="28"/>
        <v>437998.73000000004</v>
      </c>
      <c r="L335" s="45">
        <f>Table1[[#This Row],[Column3]]</f>
        <v>1224</v>
      </c>
      <c r="M335" s="10">
        <f t="shared" si="29"/>
        <v>357.84</v>
      </c>
      <c r="N335" s="14">
        <v>0</v>
      </c>
      <c r="O335" s="14">
        <f>Table1[[#This Row],[Column13]]*Table1[[#This Row],[Column3]]</f>
        <v>0</v>
      </c>
      <c r="P335" s="15">
        <f>Table1[[#This Row],[Column14]]*P$3</f>
        <v>0</v>
      </c>
      <c r="Q335" s="22">
        <f t="shared" si="30"/>
        <v>196</v>
      </c>
      <c r="R335" s="22" t="s">
        <v>439</v>
      </c>
    </row>
    <row r="336" spans="1:18" ht="16.2" hidden="1">
      <c r="A336" s="40">
        <v>1085</v>
      </c>
      <c r="B336" s="41" t="s">
        <v>60</v>
      </c>
      <c r="C336" s="42">
        <v>1123</v>
      </c>
      <c r="D336" s="43">
        <v>401655.33</v>
      </c>
      <c r="E336" s="44">
        <v>0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5">
        <f t="shared" si="28"/>
        <v>401655.33</v>
      </c>
      <c r="L336" s="45">
        <f>Table1[[#This Row],[Column3]]</f>
        <v>1123</v>
      </c>
      <c r="M336" s="10">
        <f t="shared" si="29"/>
        <v>357.66</v>
      </c>
      <c r="N336" s="14">
        <v>0</v>
      </c>
      <c r="O336" s="14">
        <f>Table1[[#This Row],[Column13]]*Table1[[#This Row],[Column3]]</f>
        <v>0</v>
      </c>
      <c r="P336" s="15">
        <f>Table1[[#This Row],[Column14]]*P$3</f>
        <v>0</v>
      </c>
      <c r="Q336" s="22">
        <f t="shared" si="30"/>
        <v>197</v>
      </c>
      <c r="R336" s="22" t="s">
        <v>439</v>
      </c>
    </row>
    <row r="337" spans="1:18" ht="16.2" hidden="1">
      <c r="A337" s="40">
        <v>2885</v>
      </c>
      <c r="B337" s="41" t="s">
        <v>168</v>
      </c>
      <c r="C337" s="42">
        <v>2055</v>
      </c>
      <c r="D337" s="43">
        <v>726655.87</v>
      </c>
      <c r="E337" s="44">
        <v>0</v>
      </c>
      <c r="F337" s="44">
        <v>0</v>
      </c>
      <c r="G337" s="44">
        <v>0</v>
      </c>
      <c r="H337" s="44">
        <v>0</v>
      </c>
      <c r="I337" s="44">
        <v>0</v>
      </c>
      <c r="J337" s="44">
        <v>0</v>
      </c>
      <c r="K337" s="45">
        <f t="shared" si="28"/>
        <v>726655.87</v>
      </c>
      <c r="L337" s="45">
        <f>Table1[[#This Row],[Column3]]</f>
        <v>2055</v>
      </c>
      <c r="M337" s="10">
        <f t="shared" si="29"/>
        <v>353.6</v>
      </c>
      <c r="N337" s="14">
        <v>0</v>
      </c>
      <c r="O337" s="14">
        <f>Table1[[#This Row],[Column13]]*Table1[[#This Row],[Column3]]</f>
        <v>0</v>
      </c>
      <c r="P337" s="15">
        <f>Table1[[#This Row],[Column14]]*P$3</f>
        <v>0</v>
      </c>
      <c r="Q337" s="22">
        <f t="shared" si="30"/>
        <v>198</v>
      </c>
      <c r="R337" s="22" t="s">
        <v>439</v>
      </c>
    </row>
    <row r="338" spans="1:18" ht="16.2" hidden="1">
      <c r="A338" s="40">
        <v>4634</v>
      </c>
      <c r="B338" s="41" t="s">
        <v>285</v>
      </c>
      <c r="C338" s="42">
        <v>521</v>
      </c>
      <c r="D338" s="43">
        <v>184449.78</v>
      </c>
      <c r="E338" s="44">
        <v>983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5">
        <f t="shared" si="28"/>
        <v>183466.78</v>
      </c>
      <c r="L338" s="45">
        <f>Table1[[#This Row],[Column3]]</f>
        <v>521</v>
      </c>
      <c r="M338" s="10">
        <f t="shared" si="29"/>
        <v>352.14</v>
      </c>
      <c r="N338" s="14">
        <v>0</v>
      </c>
      <c r="O338" s="14">
        <f>Table1[[#This Row],[Column13]]*Table1[[#This Row],[Column3]]</f>
        <v>0</v>
      </c>
      <c r="P338" s="15">
        <f>Table1[[#This Row],[Column14]]*P$3</f>
        <v>0</v>
      </c>
      <c r="Q338" s="22">
        <f t="shared" si="30"/>
        <v>199</v>
      </c>
      <c r="R338" s="22" t="s">
        <v>439</v>
      </c>
    </row>
    <row r="339" spans="1:18" ht="16.2" hidden="1">
      <c r="A339" s="40">
        <v>1309</v>
      </c>
      <c r="B339" s="41" t="s">
        <v>78</v>
      </c>
      <c r="C339" s="42">
        <v>808</v>
      </c>
      <c r="D339" s="43">
        <v>281825.34000000003</v>
      </c>
      <c r="E339" s="44">
        <v>0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5">
        <f t="shared" si="28"/>
        <v>281825.34000000003</v>
      </c>
      <c r="L339" s="45">
        <f>Table1[[#This Row],[Column3]]</f>
        <v>808</v>
      </c>
      <c r="M339" s="10">
        <f t="shared" si="29"/>
        <v>348.79</v>
      </c>
      <c r="N339" s="14">
        <v>0</v>
      </c>
      <c r="O339" s="14">
        <f>Table1[[#This Row],[Column13]]*Table1[[#This Row],[Column3]]</f>
        <v>0</v>
      </c>
      <c r="P339" s="15">
        <f>Table1[[#This Row],[Column14]]*P$3</f>
        <v>0</v>
      </c>
      <c r="Q339" s="22">
        <f t="shared" si="30"/>
        <v>200</v>
      </c>
      <c r="R339" s="22" t="s">
        <v>439</v>
      </c>
    </row>
    <row r="340" spans="1:18" ht="16.2" hidden="1">
      <c r="A340" s="40">
        <v>3269</v>
      </c>
      <c r="B340" s="41" t="s">
        <v>183</v>
      </c>
      <c r="C340" s="42">
        <v>27678</v>
      </c>
      <c r="D340" s="43">
        <v>9552939.6400000006</v>
      </c>
      <c r="E340" s="44">
        <v>0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5">
        <f t="shared" si="28"/>
        <v>9552939.6400000006</v>
      </c>
      <c r="L340" s="45">
        <f>Table1[[#This Row],[Column3]]</f>
        <v>27678</v>
      </c>
      <c r="M340" s="10">
        <f t="shared" si="29"/>
        <v>345.15</v>
      </c>
      <c r="N340" s="14">
        <v>0</v>
      </c>
      <c r="O340" s="14">
        <f>Table1[[#This Row],[Column13]]*Table1[[#This Row],[Column3]]</f>
        <v>0</v>
      </c>
      <c r="P340" s="15">
        <f>Table1[[#This Row],[Column14]]*P$3</f>
        <v>0</v>
      </c>
      <c r="Q340" s="22">
        <f t="shared" si="30"/>
        <v>201</v>
      </c>
      <c r="R340" s="22" t="s">
        <v>439</v>
      </c>
    </row>
    <row r="341" spans="1:18" ht="16.2" hidden="1">
      <c r="A341" s="40">
        <v>2450</v>
      </c>
      <c r="B341" s="41" t="s">
        <v>136</v>
      </c>
      <c r="C341" s="42">
        <v>2218</v>
      </c>
      <c r="D341" s="43">
        <v>761286.68</v>
      </c>
      <c r="E341" s="44">
        <v>826</v>
      </c>
      <c r="F341" s="44">
        <v>0</v>
      </c>
      <c r="G341" s="44">
        <v>0</v>
      </c>
      <c r="H341" s="44">
        <v>0</v>
      </c>
      <c r="I341" s="44">
        <v>0</v>
      </c>
      <c r="J341" s="44">
        <v>0</v>
      </c>
      <c r="K341" s="45">
        <f t="shared" si="28"/>
        <v>760460.68</v>
      </c>
      <c r="L341" s="45">
        <f>Table1[[#This Row],[Column3]]</f>
        <v>2218</v>
      </c>
      <c r="M341" s="10">
        <f t="shared" si="29"/>
        <v>342.86</v>
      </c>
      <c r="N341" s="14">
        <v>0</v>
      </c>
      <c r="O341" s="14">
        <f>Table1[[#This Row],[Column13]]*Table1[[#This Row],[Column3]]</f>
        <v>0</v>
      </c>
      <c r="P341" s="15">
        <f>Table1[[#This Row],[Column14]]*P$3</f>
        <v>0</v>
      </c>
      <c r="Q341" s="22">
        <f t="shared" si="30"/>
        <v>202</v>
      </c>
      <c r="R341" s="22" t="s">
        <v>439</v>
      </c>
    </row>
    <row r="342" spans="1:18" ht="16.2" hidden="1">
      <c r="A342" s="40">
        <v>5901</v>
      </c>
      <c r="B342" s="41" t="s">
        <v>351</v>
      </c>
      <c r="C342" s="42">
        <v>5194</v>
      </c>
      <c r="D342" s="43">
        <v>1778493.32</v>
      </c>
      <c r="E342" s="44">
        <v>0</v>
      </c>
      <c r="F342" s="44">
        <v>0</v>
      </c>
      <c r="G342" s="44">
        <v>0</v>
      </c>
      <c r="H342" s="44">
        <v>0</v>
      </c>
      <c r="I342" s="44">
        <v>0</v>
      </c>
      <c r="J342" s="44">
        <v>0</v>
      </c>
      <c r="K342" s="45">
        <f t="shared" si="28"/>
        <v>1778493.32</v>
      </c>
      <c r="L342" s="45">
        <f>Table1[[#This Row],[Column3]]</f>
        <v>5194</v>
      </c>
      <c r="M342" s="10">
        <f t="shared" si="29"/>
        <v>342.41</v>
      </c>
      <c r="N342" s="14">
        <v>0</v>
      </c>
      <c r="O342" s="14">
        <f>Table1[[#This Row],[Column13]]*Table1[[#This Row],[Column3]]</f>
        <v>0</v>
      </c>
      <c r="P342" s="15">
        <f>Table1[[#This Row],[Column14]]*P$3</f>
        <v>0</v>
      </c>
      <c r="Q342" s="22">
        <f t="shared" si="30"/>
        <v>203</v>
      </c>
      <c r="R342" s="22" t="s">
        <v>439</v>
      </c>
    </row>
    <row r="343" spans="1:18" ht="16.2" hidden="1">
      <c r="A343" s="40">
        <v>3696</v>
      </c>
      <c r="B343" s="41" t="s">
        <v>221</v>
      </c>
      <c r="C343" s="42">
        <v>385</v>
      </c>
      <c r="D343" s="43">
        <v>131483.24</v>
      </c>
      <c r="E343" s="44">
        <v>0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5">
        <f t="shared" si="28"/>
        <v>131483.24</v>
      </c>
      <c r="L343" s="45">
        <f>Table1[[#This Row],[Column3]]</f>
        <v>385</v>
      </c>
      <c r="M343" s="10">
        <f t="shared" si="29"/>
        <v>341.51</v>
      </c>
      <c r="N343" s="14">
        <v>0</v>
      </c>
      <c r="O343" s="14">
        <f>Table1[[#This Row],[Column13]]*Table1[[#This Row],[Column3]]</f>
        <v>0</v>
      </c>
      <c r="P343" s="15">
        <f>Table1[[#This Row],[Column14]]*P$3</f>
        <v>0</v>
      </c>
      <c r="Q343" s="22">
        <f t="shared" si="30"/>
        <v>204</v>
      </c>
      <c r="R343" s="22" t="s">
        <v>439</v>
      </c>
    </row>
    <row r="344" spans="1:18" ht="16.2" hidden="1">
      <c r="A344" s="40">
        <v>5656</v>
      </c>
      <c r="B344" s="41" t="s">
        <v>336</v>
      </c>
      <c r="C344" s="42">
        <v>7682</v>
      </c>
      <c r="D344" s="43">
        <v>2620678.9</v>
      </c>
      <c r="E344" s="44">
        <v>0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5">
        <f t="shared" si="28"/>
        <v>2620678.9</v>
      </c>
      <c r="L344" s="45">
        <f>Table1[[#This Row],[Column3]]</f>
        <v>7682</v>
      </c>
      <c r="M344" s="10">
        <f t="shared" si="29"/>
        <v>341.15</v>
      </c>
      <c r="N344" s="14">
        <v>0</v>
      </c>
      <c r="O344" s="14">
        <f>Table1[[#This Row],[Column13]]*Table1[[#This Row],[Column3]]</f>
        <v>0</v>
      </c>
      <c r="P344" s="15">
        <f>Table1[[#This Row],[Column14]]*P$3</f>
        <v>0</v>
      </c>
      <c r="Q344" s="22">
        <f t="shared" si="30"/>
        <v>205</v>
      </c>
      <c r="R344" s="22" t="s">
        <v>439</v>
      </c>
    </row>
    <row r="345" spans="1:18" ht="16.2" hidden="1">
      <c r="A345" s="40">
        <v>5614</v>
      </c>
      <c r="B345" s="41" t="s">
        <v>332</v>
      </c>
      <c r="C345" s="42">
        <v>239</v>
      </c>
      <c r="D345" s="43">
        <v>81305.460000000006</v>
      </c>
      <c r="E345" s="44">
        <v>0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5">
        <f t="shared" si="28"/>
        <v>81305.460000000006</v>
      </c>
      <c r="L345" s="45">
        <f>Table1[[#This Row],[Column3]]</f>
        <v>239</v>
      </c>
      <c r="M345" s="10">
        <f t="shared" si="29"/>
        <v>340.19</v>
      </c>
      <c r="N345" s="14">
        <v>0</v>
      </c>
      <c r="O345" s="14">
        <f>Table1[[#This Row],[Column13]]*Table1[[#This Row],[Column3]]</f>
        <v>0</v>
      </c>
      <c r="P345" s="15">
        <f>Table1[[#This Row],[Column14]]*P$3</f>
        <v>0</v>
      </c>
      <c r="Q345" s="22">
        <f t="shared" si="30"/>
        <v>206</v>
      </c>
      <c r="R345" s="22" t="s">
        <v>439</v>
      </c>
    </row>
    <row r="346" spans="1:18" ht="16.2" hidden="1">
      <c r="A346" s="40">
        <v>2611</v>
      </c>
      <c r="B346" s="41" t="s">
        <v>149</v>
      </c>
      <c r="C346" s="42">
        <v>5691</v>
      </c>
      <c r="D346" s="43">
        <v>1934546.23</v>
      </c>
      <c r="E346" s="44">
        <v>3595.49</v>
      </c>
      <c r="F346" s="44">
        <v>0</v>
      </c>
      <c r="G346" s="44">
        <v>0</v>
      </c>
      <c r="H346" s="44">
        <v>0</v>
      </c>
      <c r="I346" s="44">
        <v>0</v>
      </c>
      <c r="J346" s="44">
        <v>0</v>
      </c>
      <c r="K346" s="45">
        <f t="shared" si="28"/>
        <v>1930950.74</v>
      </c>
      <c r="L346" s="45">
        <f>Table1[[#This Row],[Column3]]</f>
        <v>5691</v>
      </c>
      <c r="M346" s="10">
        <f t="shared" si="29"/>
        <v>339.3</v>
      </c>
      <c r="N346" s="14">
        <v>0</v>
      </c>
      <c r="O346" s="14">
        <f>Table1[[#This Row],[Column13]]*Table1[[#This Row],[Column3]]</f>
        <v>0</v>
      </c>
      <c r="P346" s="15">
        <f>Table1[[#This Row],[Column14]]*P$3</f>
        <v>0</v>
      </c>
      <c r="Q346" s="22">
        <f t="shared" si="30"/>
        <v>207</v>
      </c>
      <c r="R346" s="22" t="s">
        <v>439</v>
      </c>
    </row>
    <row r="347" spans="1:18" ht="16.2" hidden="1">
      <c r="A347" s="40">
        <v>4872</v>
      </c>
      <c r="B347" s="41" t="s">
        <v>401</v>
      </c>
      <c r="C347" s="42">
        <v>1722</v>
      </c>
      <c r="D347" s="43">
        <v>579267.80000000005</v>
      </c>
      <c r="E347" s="44">
        <v>0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5">
        <f t="shared" si="28"/>
        <v>579267.80000000005</v>
      </c>
      <c r="L347" s="45">
        <f>Table1[[#This Row],[Column3]]</f>
        <v>1722</v>
      </c>
      <c r="M347" s="10">
        <f t="shared" si="29"/>
        <v>336.39</v>
      </c>
      <c r="N347" s="14">
        <v>0</v>
      </c>
      <c r="O347" s="14">
        <f>Table1[[#This Row],[Column13]]*Table1[[#This Row],[Column3]]</f>
        <v>0</v>
      </c>
      <c r="P347" s="15">
        <f>Table1[[#This Row],[Column14]]*P$3</f>
        <v>0</v>
      </c>
      <c r="Q347" s="22">
        <f t="shared" si="30"/>
        <v>208</v>
      </c>
      <c r="R347" s="22" t="s">
        <v>439</v>
      </c>
    </row>
    <row r="348" spans="1:18" ht="16.2" hidden="1">
      <c r="A348" s="40">
        <v>6470</v>
      </c>
      <c r="B348" s="41" t="s">
        <v>385</v>
      </c>
      <c r="C348" s="42">
        <v>2058</v>
      </c>
      <c r="D348" s="43">
        <v>698753.82</v>
      </c>
      <c r="E348" s="44">
        <v>8709</v>
      </c>
      <c r="F348" s="44">
        <v>0</v>
      </c>
      <c r="G348" s="44">
        <v>0</v>
      </c>
      <c r="H348" s="44">
        <v>0</v>
      </c>
      <c r="I348" s="44">
        <v>0</v>
      </c>
      <c r="J348" s="44">
        <v>0</v>
      </c>
      <c r="K348" s="45">
        <f t="shared" si="28"/>
        <v>690044.82</v>
      </c>
      <c r="L348" s="45">
        <f>Table1[[#This Row],[Column3]]</f>
        <v>2058</v>
      </c>
      <c r="M348" s="10">
        <f t="shared" si="29"/>
        <v>335.3</v>
      </c>
      <c r="N348" s="14">
        <v>0</v>
      </c>
      <c r="O348" s="14">
        <f>Table1[[#This Row],[Column13]]*Table1[[#This Row],[Column3]]</f>
        <v>0</v>
      </c>
      <c r="P348" s="15">
        <f>Table1[[#This Row],[Column14]]*P$3</f>
        <v>0</v>
      </c>
      <c r="Q348" s="22">
        <f t="shared" si="30"/>
        <v>209</v>
      </c>
      <c r="R348" s="22" t="s">
        <v>439</v>
      </c>
    </row>
    <row r="349" spans="1:18" ht="16.2" hidden="1">
      <c r="A349" s="40">
        <v>3171</v>
      </c>
      <c r="B349" s="41" t="s">
        <v>179</v>
      </c>
      <c r="C349" s="42">
        <v>1151</v>
      </c>
      <c r="D349" s="43">
        <v>387473.19</v>
      </c>
      <c r="E349" s="44">
        <v>0</v>
      </c>
      <c r="F349" s="44">
        <v>2814.27</v>
      </c>
      <c r="G349" s="44">
        <v>0</v>
      </c>
      <c r="H349" s="44">
        <v>0</v>
      </c>
      <c r="I349" s="44">
        <v>0</v>
      </c>
      <c r="J349" s="44">
        <v>0</v>
      </c>
      <c r="K349" s="45">
        <f t="shared" si="28"/>
        <v>384658.92</v>
      </c>
      <c r="L349" s="45">
        <f>Table1[[#This Row],[Column3]]</f>
        <v>1151</v>
      </c>
      <c r="M349" s="10">
        <f t="shared" si="29"/>
        <v>334.2</v>
      </c>
      <c r="N349" s="14">
        <v>0</v>
      </c>
      <c r="O349" s="14">
        <f>Table1[[#This Row],[Column13]]*Table1[[#This Row],[Column3]]</f>
        <v>0</v>
      </c>
      <c r="P349" s="15">
        <f>Table1[[#This Row],[Column14]]*P$3</f>
        <v>0</v>
      </c>
      <c r="Q349" s="22">
        <f t="shared" si="30"/>
        <v>210</v>
      </c>
      <c r="R349" s="22" t="s">
        <v>439</v>
      </c>
    </row>
    <row r="350" spans="1:18" ht="16.2" hidden="1">
      <c r="A350" s="40">
        <v>1120</v>
      </c>
      <c r="B350" s="41" t="s">
        <v>62</v>
      </c>
      <c r="C350" s="42">
        <v>377</v>
      </c>
      <c r="D350" s="43">
        <v>125866.08</v>
      </c>
      <c r="E350" s="44">
        <v>0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5">
        <f t="shared" si="28"/>
        <v>125866.08</v>
      </c>
      <c r="L350" s="45">
        <f>Table1[[#This Row],[Column3]]</f>
        <v>377</v>
      </c>
      <c r="M350" s="10">
        <f t="shared" si="29"/>
        <v>333.86</v>
      </c>
      <c r="N350" s="14">
        <v>0</v>
      </c>
      <c r="O350" s="14">
        <f>Table1[[#This Row],[Column13]]*Table1[[#This Row],[Column3]]</f>
        <v>0</v>
      </c>
      <c r="P350" s="15">
        <f>Table1[[#This Row],[Column14]]*P$3</f>
        <v>0</v>
      </c>
      <c r="Q350" s="22">
        <f t="shared" si="30"/>
        <v>211</v>
      </c>
      <c r="R350" s="22" t="s">
        <v>439</v>
      </c>
    </row>
    <row r="351" spans="1:18" ht="16.2" hidden="1">
      <c r="A351" s="40">
        <v>2604</v>
      </c>
      <c r="B351" s="41" t="s">
        <v>147</v>
      </c>
      <c r="C351" s="42">
        <v>5637</v>
      </c>
      <c r="D351" s="43">
        <v>1878268.26</v>
      </c>
      <c r="E351" s="44">
        <v>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5">
        <f t="shared" si="28"/>
        <v>1878268.26</v>
      </c>
      <c r="L351" s="45">
        <f>Table1[[#This Row],[Column3]]</f>
        <v>5637</v>
      </c>
      <c r="M351" s="10">
        <f t="shared" si="29"/>
        <v>333.2</v>
      </c>
      <c r="N351" s="14">
        <v>0</v>
      </c>
      <c r="O351" s="14">
        <f>Table1[[#This Row],[Column13]]*Table1[[#This Row],[Column3]]</f>
        <v>0</v>
      </c>
      <c r="P351" s="15">
        <f>Table1[[#This Row],[Column14]]*P$3</f>
        <v>0</v>
      </c>
      <c r="Q351" s="22">
        <f t="shared" si="30"/>
        <v>212</v>
      </c>
      <c r="R351" s="22" t="s">
        <v>439</v>
      </c>
    </row>
    <row r="352" spans="1:18" ht="16.2" hidden="1">
      <c r="A352" s="40">
        <v>6181</v>
      </c>
      <c r="B352" s="41" t="s">
        <v>364</v>
      </c>
      <c r="C352" s="42">
        <v>3960</v>
      </c>
      <c r="D352" s="43">
        <v>1316794.69</v>
      </c>
      <c r="E352" s="44">
        <v>0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5">
        <f t="shared" si="28"/>
        <v>1316794.69</v>
      </c>
      <c r="L352" s="45">
        <f>Table1[[#This Row],[Column3]]</f>
        <v>3960</v>
      </c>
      <c r="M352" s="10">
        <f t="shared" si="29"/>
        <v>332.52</v>
      </c>
      <c r="N352" s="14">
        <v>0</v>
      </c>
      <c r="O352" s="14">
        <f>Table1[[#This Row],[Column13]]*Table1[[#This Row],[Column3]]</f>
        <v>0</v>
      </c>
      <c r="P352" s="15">
        <f>Table1[[#This Row],[Column14]]*P$3</f>
        <v>0</v>
      </c>
      <c r="Q352" s="22">
        <f t="shared" si="30"/>
        <v>213</v>
      </c>
      <c r="R352" s="22" t="s">
        <v>439</v>
      </c>
    </row>
    <row r="353" spans="1:18" ht="16.2" hidden="1">
      <c r="A353" s="40">
        <v>6370</v>
      </c>
      <c r="B353" s="41" t="s">
        <v>378</v>
      </c>
      <c r="C353" s="42">
        <v>1776</v>
      </c>
      <c r="D353" s="43">
        <v>596626.56000000006</v>
      </c>
      <c r="E353" s="44">
        <v>0</v>
      </c>
      <c r="F353" s="44">
        <v>8717.27</v>
      </c>
      <c r="G353" s="44">
        <v>0</v>
      </c>
      <c r="H353" s="44">
        <v>0</v>
      </c>
      <c r="I353" s="44">
        <v>0</v>
      </c>
      <c r="J353" s="44">
        <v>0</v>
      </c>
      <c r="K353" s="45">
        <f t="shared" si="28"/>
        <v>587909.29</v>
      </c>
      <c r="L353" s="45">
        <f>Table1[[#This Row],[Column3]]</f>
        <v>1776</v>
      </c>
      <c r="M353" s="10">
        <f t="shared" si="29"/>
        <v>331.03</v>
      </c>
      <c r="N353" s="14">
        <v>0</v>
      </c>
      <c r="O353" s="14">
        <f>Table1[[#This Row],[Column13]]*Table1[[#This Row],[Column3]]</f>
        <v>0</v>
      </c>
      <c r="P353" s="15">
        <f>Table1[[#This Row],[Column14]]*P$3</f>
        <v>0</v>
      </c>
      <c r="Q353" s="22">
        <f t="shared" si="30"/>
        <v>214</v>
      </c>
      <c r="R353" s="22" t="s">
        <v>439</v>
      </c>
    </row>
    <row r="354" spans="1:18" ht="16.2" hidden="1">
      <c r="A354" s="40">
        <v>1141</v>
      </c>
      <c r="B354" s="41" t="s">
        <v>65</v>
      </c>
      <c r="C354" s="42">
        <v>1392</v>
      </c>
      <c r="D354" s="43">
        <v>459251.75</v>
      </c>
      <c r="E354" s="44">
        <v>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5">
        <f t="shared" si="28"/>
        <v>459251.75</v>
      </c>
      <c r="L354" s="45">
        <f>Table1[[#This Row],[Column3]]</f>
        <v>1392</v>
      </c>
      <c r="M354" s="10">
        <f t="shared" si="29"/>
        <v>329.92</v>
      </c>
      <c r="N354" s="14">
        <v>0</v>
      </c>
      <c r="O354" s="14">
        <f>Table1[[#This Row],[Column13]]*Table1[[#This Row],[Column3]]</f>
        <v>0</v>
      </c>
      <c r="P354" s="15">
        <f>Table1[[#This Row],[Column14]]*P$3</f>
        <v>0</v>
      </c>
      <c r="Q354" s="22">
        <f t="shared" si="30"/>
        <v>215</v>
      </c>
      <c r="R354" s="22" t="s">
        <v>439</v>
      </c>
    </row>
    <row r="355" spans="1:18" ht="16.2" hidden="1">
      <c r="A355" s="40">
        <v>721</v>
      </c>
      <c r="B355" s="41" t="s">
        <v>47</v>
      </c>
      <c r="C355" s="42">
        <v>1513</v>
      </c>
      <c r="D355" s="43">
        <v>506773.07</v>
      </c>
      <c r="E355" s="44">
        <v>8220.4500000000007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5">
        <f t="shared" si="28"/>
        <v>498552.62</v>
      </c>
      <c r="L355" s="45">
        <f>Table1[[#This Row],[Column3]]</f>
        <v>1513</v>
      </c>
      <c r="M355" s="10">
        <f t="shared" si="29"/>
        <v>329.51</v>
      </c>
      <c r="N355" s="14">
        <v>0</v>
      </c>
      <c r="O355" s="14">
        <f>Table1[[#This Row],[Column13]]*Table1[[#This Row],[Column3]]</f>
        <v>0</v>
      </c>
      <c r="P355" s="15">
        <f>Table1[[#This Row],[Column14]]*P$3</f>
        <v>0</v>
      </c>
      <c r="Q355" s="22">
        <f t="shared" si="30"/>
        <v>216</v>
      </c>
      <c r="R355" s="22" t="s">
        <v>439</v>
      </c>
    </row>
    <row r="356" spans="1:18" ht="16.2" hidden="1">
      <c r="A356" s="40">
        <v>2912</v>
      </c>
      <c r="B356" s="41" t="s">
        <v>171</v>
      </c>
      <c r="C356" s="42">
        <v>922</v>
      </c>
      <c r="D356" s="43">
        <v>303662.93</v>
      </c>
      <c r="E356" s="44">
        <v>0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5">
        <f t="shared" si="28"/>
        <v>303662.93</v>
      </c>
      <c r="L356" s="45">
        <f>Table1[[#This Row],[Column3]]</f>
        <v>922</v>
      </c>
      <c r="M356" s="10">
        <f t="shared" si="29"/>
        <v>329.35</v>
      </c>
      <c r="N356" s="14">
        <v>0</v>
      </c>
      <c r="O356" s="14">
        <f>Table1[[#This Row],[Column13]]*Table1[[#This Row],[Column3]]</f>
        <v>0</v>
      </c>
      <c r="P356" s="15">
        <f>Table1[[#This Row],[Column14]]*P$3</f>
        <v>0</v>
      </c>
      <c r="Q356" s="22">
        <f t="shared" si="30"/>
        <v>217</v>
      </c>
      <c r="R356" s="22" t="s">
        <v>439</v>
      </c>
    </row>
    <row r="357" spans="1:18" ht="16.2" hidden="1">
      <c r="A357" s="40">
        <v>3675</v>
      </c>
      <c r="B357" s="41" t="s">
        <v>218</v>
      </c>
      <c r="C357" s="42">
        <v>2952</v>
      </c>
      <c r="D357" s="43">
        <v>1040993.59</v>
      </c>
      <c r="E357" s="44">
        <v>31194.7</v>
      </c>
      <c r="F357" s="44">
        <v>31456.99</v>
      </c>
      <c r="G357" s="44">
        <v>9892.2000000000007</v>
      </c>
      <c r="H357" s="44">
        <v>0</v>
      </c>
      <c r="I357" s="44">
        <v>0</v>
      </c>
      <c r="J357" s="44">
        <v>0</v>
      </c>
      <c r="K357" s="45">
        <f t="shared" si="28"/>
        <v>968449.70000000007</v>
      </c>
      <c r="L357" s="45">
        <f>Table1[[#This Row],[Column3]]</f>
        <v>2952</v>
      </c>
      <c r="M357" s="10">
        <f t="shared" si="29"/>
        <v>328.07</v>
      </c>
      <c r="N357" s="14">
        <v>0</v>
      </c>
      <c r="O357" s="14">
        <f>Table1[[#This Row],[Column13]]*Table1[[#This Row],[Column3]]</f>
        <v>0</v>
      </c>
      <c r="P357" s="15">
        <f>Table1[[#This Row],[Column14]]*P$3</f>
        <v>0</v>
      </c>
      <c r="Q357" s="22">
        <f t="shared" si="30"/>
        <v>218</v>
      </c>
      <c r="R357" s="22" t="s">
        <v>439</v>
      </c>
    </row>
    <row r="358" spans="1:18" ht="16.2" hidden="1">
      <c r="A358" s="40">
        <v>2303</v>
      </c>
      <c r="B358" s="41" t="s">
        <v>129</v>
      </c>
      <c r="C358" s="42">
        <v>3213</v>
      </c>
      <c r="D358" s="43">
        <v>1061578.6599999999</v>
      </c>
      <c r="E358" s="44">
        <v>0</v>
      </c>
      <c r="F358" s="44">
        <v>10499.08</v>
      </c>
      <c r="G358" s="44">
        <v>0</v>
      </c>
      <c r="H358" s="44">
        <v>0</v>
      </c>
      <c r="I358" s="44">
        <v>0</v>
      </c>
      <c r="J358" s="44">
        <v>0</v>
      </c>
      <c r="K358" s="45">
        <f t="shared" si="28"/>
        <v>1051079.5799999998</v>
      </c>
      <c r="L358" s="45">
        <f>Table1[[#This Row],[Column3]]</f>
        <v>3213</v>
      </c>
      <c r="M358" s="10">
        <f t="shared" si="29"/>
        <v>327.13</v>
      </c>
      <c r="N358" s="14">
        <v>0</v>
      </c>
      <c r="O358" s="14">
        <f>Table1[[#This Row],[Column13]]*Table1[[#This Row],[Column3]]</f>
        <v>0</v>
      </c>
      <c r="P358" s="15">
        <f>Table1[[#This Row],[Column14]]*P$3</f>
        <v>0</v>
      </c>
      <c r="Q358" s="22">
        <f t="shared" si="30"/>
        <v>219</v>
      </c>
      <c r="R358" s="22" t="s">
        <v>439</v>
      </c>
    </row>
    <row r="359" spans="1:18" ht="16.2" hidden="1">
      <c r="A359" s="40">
        <v>2898</v>
      </c>
      <c r="B359" s="41" t="s">
        <v>170</v>
      </c>
      <c r="C359" s="42">
        <v>1512</v>
      </c>
      <c r="D359" s="43">
        <v>494255.64</v>
      </c>
      <c r="E359" s="44">
        <v>0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5">
        <f t="shared" si="28"/>
        <v>494255.64</v>
      </c>
      <c r="L359" s="45">
        <f>Table1[[#This Row],[Column3]]</f>
        <v>1512</v>
      </c>
      <c r="M359" s="10">
        <f t="shared" si="29"/>
        <v>326.89</v>
      </c>
      <c r="N359" s="14">
        <v>0</v>
      </c>
      <c r="O359" s="14">
        <f>Table1[[#This Row],[Column13]]*Table1[[#This Row],[Column3]]</f>
        <v>0</v>
      </c>
      <c r="P359" s="15">
        <f>Table1[[#This Row],[Column14]]*P$3</f>
        <v>0</v>
      </c>
      <c r="Q359" s="22">
        <f t="shared" si="30"/>
        <v>220</v>
      </c>
      <c r="R359" s="22" t="s">
        <v>439</v>
      </c>
    </row>
    <row r="360" spans="1:18" ht="16.2" hidden="1">
      <c r="A360" s="40">
        <v>3969</v>
      </c>
      <c r="B360" s="41" t="s">
        <v>240</v>
      </c>
      <c r="C360" s="42">
        <v>390</v>
      </c>
      <c r="D360" s="43">
        <v>125366.39999999999</v>
      </c>
      <c r="E360" s="44">
        <v>0</v>
      </c>
      <c r="F360" s="44">
        <v>0</v>
      </c>
      <c r="G360" s="44">
        <v>0</v>
      </c>
      <c r="H360" s="44">
        <v>0</v>
      </c>
      <c r="I360" s="44">
        <v>0</v>
      </c>
      <c r="J360" s="44">
        <v>0</v>
      </c>
      <c r="K360" s="45">
        <f t="shared" si="28"/>
        <v>125366.39999999999</v>
      </c>
      <c r="L360" s="45">
        <f>Table1[[#This Row],[Column3]]</f>
        <v>390</v>
      </c>
      <c r="M360" s="10">
        <f t="shared" si="29"/>
        <v>321.45</v>
      </c>
      <c r="N360" s="14">
        <v>0</v>
      </c>
      <c r="O360" s="14">
        <f>Table1[[#This Row],[Column13]]*Table1[[#This Row],[Column3]]</f>
        <v>0</v>
      </c>
      <c r="P360" s="15">
        <f>Table1[[#This Row],[Column14]]*P$3</f>
        <v>0</v>
      </c>
      <c r="Q360" s="22">
        <f t="shared" si="30"/>
        <v>221</v>
      </c>
      <c r="R360" s="22" t="s">
        <v>439</v>
      </c>
    </row>
    <row r="361" spans="1:18" ht="16.2" hidden="1">
      <c r="A361" s="40">
        <v>2625</v>
      </c>
      <c r="B361" s="41" t="s">
        <v>151</v>
      </c>
      <c r="C361" s="42">
        <v>450</v>
      </c>
      <c r="D361" s="43">
        <v>144584.09</v>
      </c>
      <c r="E361" s="44">
        <v>0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5">
        <f t="shared" si="28"/>
        <v>144584.09</v>
      </c>
      <c r="L361" s="45">
        <f>Table1[[#This Row],[Column3]]</f>
        <v>450</v>
      </c>
      <c r="M361" s="10">
        <f t="shared" si="29"/>
        <v>321.3</v>
      </c>
      <c r="N361" s="14">
        <v>0</v>
      </c>
      <c r="O361" s="14">
        <f>Table1[[#This Row],[Column13]]*Table1[[#This Row],[Column3]]</f>
        <v>0</v>
      </c>
      <c r="P361" s="15">
        <f>Table1[[#This Row],[Column14]]*P$3</f>
        <v>0</v>
      </c>
      <c r="Q361" s="22">
        <f t="shared" si="30"/>
        <v>222</v>
      </c>
      <c r="R361" s="22" t="s">
        <v>439</v>
      </c>
    </row>
    <row r="362" spans="1:18" ht="16.2" hidden="1">
      <c r="A362" s="40">
        <v>3122</v>
      </c>
      <c r="B362" s="41" t="s">
        <v>176</v>
      </c>
      <c r="C362" s="42">
        <v>487</v>
      </c>
      <c r="D362" s="43">
        <v>155462.01999999999</v>
      </c>
      <c r="E362" s="44">
        <v>0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5">
        <f t="shared" si="28"/>
        <v>155462.01999999999</v>
      </c>
      <c r="L362" s="45">
        <f>Table1[[#This Row],[Column3]]</f>
        <v>487</v>
      </c>
      <c r="M362" s="10">
        <f t="shared" si="29"/>
        <v>319.22000000000003</v>
      </c>
      <c r="N362" s="14">
        <v>0</v>
      </c>
      <c r="O362" s="14">
        <f>Table1[[#This Row],[Column13]]*Table1[[#This Row],[Column3]]</f>
        <v>0</v>
      </c>
      <c r="P362" s="15">
        <f>Table1[[#This Row],[Column14]]*P$3</f>
        <v>0</v>
      </c>
      <c r="Q362" s="22">
        <f t="shared" si="30"/>
        <v>223</v>
      </c>
      <c r="R362" s="22" t="s">
        <v>439</v>
      </c>
    </row>
    <row r="363" spans="1:18" ht="16.2" hidden="1">
      <c r="A363" s="40">
        <v>1883</v>
      </c>
      <c r="B363" s="41" t="s">
        <v>105</v>
      </c>
      <c r="C363" s="42">
        <v>2906</v>
      </c>
      <c r="D363" s="43">
        <v>926012.93</v>
      </c>
      <c r="E363" s="44">
        <v>0</v>
      </c>
      <c r="F363" s="44">
        <v>0</v>
      </c>
      <c r="G363" s="44">
        <v>0</v>
      </c>
      <c r="H363" s="44">
        <v>0</v>
      </c>
      <c r="I363" s="44">
        <v>0</v>
      </c>
      <c r="J363" s="44">
        <v>0</v>
      </c>
      <c r="K363" s="45">
        <f t="shared" si="28"/>
        <v>926012.93</v>
      </c>
      <c r="L363" s="45">
        <f>Table1[[#This Row],[Column3]]</f>
        <v>2906</v>
      </c>
      <c r="M363" s="10">
        <f t="shared" si="29"/>
        <v>318.66000000000003</v>
      </c>
      <c r="N363" s="14">
        <v>0</v>
      </c>
      <c r="O363" s="14">
        <f>Table1[[#This Row],[Column13]]*Table1[[#This Row],[Column3]]</f>
        <v>0</v>
      </c>
      <c r="P363" s="15">
        <f>Table1[[#This Row],[Column14]]*P$3</f>
        <v>0</v>
      </c>
      <c r="Q363" s="22">
        <f t="shared" si="30"/>
        <v>224</v>
      </c>
      <c r="R363" s="22" t="s">
        <v>439</v>
      </c>
    </row>
    <row r="364" spans="1:18" ht="16.2" hidden="1">
      <c r="A364" s="40">
        <v>1694</v>
      </c>
      <c r="B364" s="41" t="s">
        <v>99</v>
      </c>
      <c r="C364" s="42">
        <v>1756</v>
      </c>
      <c r="D364" s="43">
        <v>559183.84</v>
      </c>
      <c r="E364" s="44">
        <v>0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45">
        <f t="shared" si="28"/>
        <v>559183.84</v>
      </c>
      <c r="L364" s="45">
        <f>Table1[[#This Row],[Column3]]</f>
        <v>1756</v>
      </c>
      <c r="M364" s="10">
        <f t="shared" si="29"/>
        <v>318.44</v>
      </c>
      <c r="N364" s="14">
        <v>0</v>
      </c>
      <c r="O364" s="14">
        <f>Table1[[#This Row],[Column13]]*Table1[[#This Row],[Column3]]</f>
        <v>0</v>
      </c>
      <c r="P364" s="15">
        <f>Table1[[#This Row],[Column14]]*P$3</f>
        <v>0</v>
      </c>
      <c r="Q364" s="22">
        <f t="shared" si="30"/>
        <v>225</v>
      </c>
      <c r="R364" s="22" t="s">
        <v>439</v>
      </c>
    </row>
    <row r="365" spans="1:18" ht="16.2" hidden="1">
      <c r="A365" s="40">
        <v>70</v>
      </c>
      <c r="B365" s="41" t="s">
        <v>3</v>
      </c>
      <c r="C365" s="42">
        <v>692</v>
      </c>
      <c r="D365" s="43">
        <v>220081.14</v>
      </c>
      <c r="E365" s="44">
        <v>0</v>
      </c>
      <c r="F365" s="44">
        <v>0</v>
      </c>
      <c r="G365" s="44">
        <v>0</v>
      </c>
      <c r="H365" s="44">
        <v>0</v>
      </c>
      <c r="I365" s="44">
        <v>0</v>
      </c>
      <c r="J365" s="44">
        <v>0</v>
      </c>
      <c r="K365" s="45">
        <f t="shared" si="28"/>
        <v>220081.14</v>
      </c>
      <c r="L365" s="45">
        <f>Table1[[#This Row],[Column3]]</f>
        <v>692</v>
      </c>
      <c r="M365" s="10">
        <f t="shared" si="29"/>
        <v>318.04000000000002</v>
      </c>
      <c r="N365" s="14">
        <v>0</v>
      </c>
      <c r="O365" s="14">
        <f>Table1[[#This Row],[Column13]]*Table1[[#This Row],[Column3]]</f>
        <v>0</v>
      </c>
      <c r="P365" s="15">
        <f>Table1[[#This Row],[Column14]]*P$3</f>
        <v>0</v>
      </c>
      <c r="Q365" s="22">
        <f t="shared" si="30"/>
        <v>226</v>
      </c>
      <c r="R365" s="22" t="s">
        <v>439</v>
      </c>
    </row>
    <row r="366" spans="1:18" ht="16.2" hidden="1">
      <c r="A366" s="40">
        <v>4473</v>
      </c>
      <c r="B366" s="41" t="s">
        <v>271</v>
      </c>
      <c r="C366" s="42">
        <v>2279</v>
      </c>
      <c r="D366" s="43">
        <v>713364.8</v>
      </c>
      <c r="E366" s="44">
        <v>0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5">
        <f t="shared" si="28"/>
        <v>713364.8</v>
      </c>
      <c r="L366" s="45">
        <f>Table1[[#This Row],[Column3]]</f>
        <v>2279</v>
      </c>
      <c r="M366" s="10">
        <f t="shared" si="29"/>
        <v>313.02</v>
      </c>
      <c r="N366" s="14">
        <v>0</v>
      </c>
      <c r="O366" s="14">
        <f>Table1[[#This Row],[Column13]]*Table1[[#This Row],[Column3]]</f>
        <v>0</v>
      </c>
      <c r="P366" s="15">
        <f>Table1[[#This Row],[Column14]]*P$3</f>
        <v>0</v>
      </c>
      <c r="Q366" s="22">
        <f t="shared" si="30"/>
        <v>227</v>
      </c>
      <c r="R366" s="22" t="s">
        <v>439</v>
      </c>
    </row>
    <row r="367" spans="1:18" ht="16.2" hidden="1">
      <c r="A367" s="40">
        <v>3682</v>
      </c>
      <c r="B367" s="41" t="s">
        <v>219</v>
      </c>
      <c r="C367" s="42">
        <v>2614</v>
      </c>
      <c r="D367" s="43">
        <v>817110.51</v>
      </c>
      <c r="E367" s="44">
        <v>0</v>
      </c>
      <c r="F367" s="44">
        <v>0</v>
      </c>
      <c r="G367" s="44">
        <v>0</v>
      </c>
      <c r="H367" s="44">
        <v>0</v>
      </c>
      <c r="I367" s="44">
        <v>0</v>
      </c>
      <c r="J367" s="44">
        <v>0</v>
      </c>
      <c r="K367" s="45">
        <f t="shared" si="28"/>
        <v>817110.51</v>
      </c>
      <c r="L367" s="45">
        <f>Table1[[#This Row],[Column3]]</f>
        <v>2614</v>
      </c>
      <c r="M367" s="10">
        <f t="shared" si="29"/>
        <v>312.58999999999997</v>
      </c>
      <c r="N367" s="14">
        <v>0</v>
      </c>
      <c r="O367" s="14">
        <f>Table1[[#This Row],[Column13]]*Table1[[#This Row],[Column3]]</f>
        <v>0</v>
      </c>
      <c r="P367" s="15">
        <f>Table1[[#This Row],[Column14]]*P$3</f>
        <v>0</v>
      </c>
      <c r="Q367" s="22">
        <f t="shared" si="30"/>
        <v>228</v>
      </c>
      <c r="R367" s="22" t="s">
        <v>439</v>
      </c>
    </row>
    <row r="368" spans="1:18" ht="16.2" hidden="1">
      <c r="A368" s="40">
        <v>1015</v>
      </c>
      <c r="B368" s="41" t="s">
        <v>58</v>
      </c>
      <c r="C368" s="42">
        <v>2893</v>
      </c>
      <c r="D368" s="43">
        <v>904130.07</v>
      </c>
      <c r="E368" s="44">
        <v>0</v>
      </c>
      <c r="F368" s="44">
        <v>0</v>
      </c>
      <c r="G368" s="44">
        <v>0</v>
      </c>
      <c r="H368" s="44">
        <v>0</v>
      </c>
      <c r="I368" s="44">
        <v>0</v>
      </c>
      <c r="J368" s="44">
        <v>0</v>
      </c>
      <c r="K368" s="45">
        <f t="shared" si="28"/>
        <v>904130.07</v>
      </c>
      <c r="L368" s="45">
        <f>Table1[[#This Row],[Column3]]</f>
        <v>2893</v>
      </c>
      <c r="M368" s="10">
        <f t="shared" si="29"/>
        <v>312.52</v>
      </c>
      <c r="N368" s="14">
        <v>0</v>
      </c>
      <c r="O368" s="14">
        <f>Table1[[#This Row],[Column13]]*Table1[[#This Row],[Column3]]</f>
        <v>0</v>
      </c>
      <c r="P368" s="15">
        <f>Table1[[#This Row],[Column14]]*P$3</f>
        <v>0</v>
      </c>
      <c r="Q368" s="22">
        <f t="shared" si="30"/>
        <v>229</v>
      </c>
      <c r="R368" s="22" t="s">
        <v>439</v>
      </c>
    </row>
    <row r="369" spans="1:18" ht="16.2" hidden="1">
      <c r="A369" s="40">
        <v>1316</v>
      </c>
      <c r="B369" s="41" t="s">
        <v>407</v>
      </c>
      <c r="C369" s="42">
        <v>3414</v>
      </c>
      <c r="D369" s="43">
        <v>1077370.83</v>
      </c>
      <c r="E369" s="44">
        <v>0</v>
      </c>
      <c r="F369" s="44">
        <v>0</v>
      </c>
      <c r="G369" s="44">
        <v>12265.82</v>
      </c>
      <c r="H369" s="44">
        <v>0</v>
      </c>
      <c r="I369" s="44">
        <v>0</v>
      </c>
      <c r="J369" s="44">
        <v>0</v>
      </c>
      <c r="K369" s="45">
        <f t="shared" si="28"/>
        <v>1065105.01</v>
      </c>
      <c r="L369" s="45">
        <f>Table1[[#This Row],[Column3]]</f>
        <v>3414</v>
      </c>
      <c r="M369" s="10">
        <f t="shared" si="29"/>
        <v>311.98</v>
      </c>
      <c r="N369" s="14">
        <v>0</v>
      </c>
      <c r="O369" s="14">
        <f>Table1[[#This Row],[Column13]]*Table1[[#This Row],[Column3]]</f>
        <v>0</v>
      </c>
      <c r="P369" s="15">
        <f>Table1[[#This Row],[Column14]]*P$3</f>
        <v>0</v>
      </c>
      <c r="Q369" s="22">
        <f t="shared" si="30"/>
        <v>230</v>
      </c>
      <c r="R369" s="22" t="s">
        <v>439</v>
      </c>
    </row>
    <row r="370" spans="1:18" ht="16.2" hidden="1">
      <c r="A370" s="40">
        <v>2576</v>
      </c>
      <c r="B370" s="41" t="s">
        <v>145</v>
      </c>
      <c r="C370" s="42">
        <v>846</v>
      </c>
      <c r="D370" s="43">
        <v>262442.39</v>
      </c>
      <c r="E370" s="44">
        <v>0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5">
        <f t="shared" si="28"/>
        <v>262442.39</v>
      </c>
      <c r="L370" s="45">
        <f>Table1[[#This Row],[Column3]]</f>
        <v>846</v>
      </c>
      <c r="M370" s="10">
        <f t="shared" si="29"/>
        <v>310.22000000000003</v>
      </c>
      <c r="N370" s="14">
        <v>0</v>
      </c>
      <c r="O370" s="14">
        <f>Table1[[#This Row],[Column13]]*Table1[[#This Row],[Column3]]</f>
        <v>0</v>
      </c>
      <c r="P370" s="15">
        <f>Table1[[#This Row],[Column14]]*P$3</f>
        <v>0</v>
      </c>
      <c r="Q370" s="22">
        <f t="shared" si="30"/>
        <v>231</v>
      </c>
      <c r="R370" s="22" t="s">
        <v>439</v>
      </c>
    </row>
    <row r="371" spans="1:18" ht="16.2" hidden="1">
      <c r="A371" s="40">
        <v>3311</v>
      </c>
      <c r="B371" s="41" t="s">
        <v>188</v>
      </c>
      <c r="C371" s="42">
        <v>2216</v>
      </c>
      <c r="D371" s="43">
        <v>685609.3</v>
      </c>
      <c r="E371" s="44">
        <v>0</v>
      </c>
      <c r="F371" s="44">
        <v>0</v>
      </c>
      <c r="G371" s="44">
        <v>0</v>
      </c>
      <c r="H371" s="44">
        <v>0</v>
      </c>
      <c r="I371" s="44">
        <v>0</v>
      </c>
      <c r="J371" s="44">
        <v>0</v>
      </c>
      <c r="K371" s="45">
        <f t="shared" si="28"/>
        <v>685609.3</v>
      </c>
      <c r="L371" s="45">
        <f>Table1[[#This Row],[Column3]]</f>
        <v>2216</v>
      </c>
      <c r="M371" s="10">
        <f t="shared" si="29"/>
        <v>309.39</v>
      </c>
      <c r="N371" s="14">
        <v>0</v>
      </c>
      <c r="O371" s="14">
        <f>Table1[[#This Row],[Column13]]*Table1[[#This Row],[Column3]]</f>
        <v>0</v>
      </c>
      <c r="P371" s="15">
        <f>Table1[[#This Row],[Column14]]*P$3</f>
        <v>0</v>
      </c>
      <c r="Q371" s="22">
        <f t="shared" si="30"/>
        <v>232</v>
      </c>
      <c r="R371" s="22" t="s">
        <v>439</v>
      </c>
    </row>
    <row r="372" spans="1:18" ht="16.2" hidden="1">
      <c r="A372" s="40">
        <v>336</v>
      </c>
      <c r="B372" s="41" t="s">
        <v>26</v>
      </c>
      <c r="C372" s="42">
        <v>3568</v>
      </c>
      <c r="D372" s="43">
        <v>1101710.83</v>
      </c>
      <c r="E372" s="44">
        <v>0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5">
        <f t="shared" si="28"/>
        <v>1101710.83</v>
      </c>
      <c r="L372" s="45">
        <f>Table1[[#This Row],[Column3]]</f>
        <v>3568</v>
      </c>
      <c r="M372" s="10">
        <f t="shared" si="29"/>
        <v>308.77999999999997</v>
      </c>
      <c r="N372" s="14">
        <v>0</v>
      </c>
      <c r="O372" s="14">
        <f>Table1[[#This Row],[Column13]]*Table1[[#This Row],[Column3]]</f>
        <v>0</v>
      </c>
      <c r="P372" s="15">
        <f>Table1[[#This Row],[Column14]]*P$3</f>
        <v>0</v>
      </c>
      <c r="Q372" s="22">
        <f t="shared" si="30"/>
        <v>233</v>
      </c>
      <c r="R372" s="22" t="s">
        <v>439</v>
      </c>
    </row>
    <row r="373" spans="1:18" ht="16.2" hidden="1">
      <c r="A373" s="40">
        <v>4515</v>
      </c>
      <c r="B373" s="41" t="s">
        <v>274</v>
      </c>
      <c r="C373" s="42">
        <v>2735</v>
      </c>
      <c r="D373" s="43">
        <v>877798.66</v>
      </c>
      <c r="E373" s="44">
        <v>46123.73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5">
        <f t="shared" si="28"/>
        <v>831674.93</v>
      </c>
      <c r="L373" s="45">
        <f>Table1[[#This Row],[Column3]]</f>
        <v>2735</v>
      </c>
      <c r="M373" s="10">
        <f t="shared" si="29"/>
        <v>304.08999999999997</v>
      </c>
      <c r="N373" s="14">
        <v>0</v>
      </c>
      <c r="O373" s="14">
        <f>Table1[[#This Row],[Column13]]*Table1[[#This Row],[Column3]]</f>
        <v>0</v>
      </c>
      <c r="P373" s="15">
        <f>Table1[[#This Row],[Column14]]*P$3</f>
        <v>0</v>
      </c>
      <c r="Q373" s="22">
        <f t="shared" si="30"/>
        <v>234</v>
      </c>
      <c r="R373" s="22" t="s">
        <v>439</v>
      </c>
    </row>
    <row r="374" spans="1:18" ht="16.2" hidden="1">
      <c r="A374" s="40">
        <v>5621</v>
      </c>
      <c r="B374" s="41" t="s">
        <v>333</v>
      </c>
      <c r="C374" s="42">
        <v>3301</v>
      </c>
      <c r="D374" s="43">
        <v>1010282.78</v>
      </c>
      <c r="E374" s="44">
        <v>0</v>
      </c>
      <c r="F374" s="44">
        <v>0</v>
      </c>
      <c r="G374" s="44">
        <v>10903.83</v>
      </c>
      <c r="H374" s="44">
        <v>0</v>
      </c>
      <c r="I374" s="44">
        <v>0</v>
      </c>
      <c r="J374" s="44">
        <v>0</v>
      </c>
      <c r="K374" s="45">
        <f t="shared" si="28"/>
        <v>999378.95000000007</v>
      </c>
      <c r="L374" s="45">
        <f>Table1[[#This Row],[Column3]]</f>
        <v>3301</v>
      </c>
      <c r="M374" s="10">
        <f t="shared" si="29"/>
        <v>302.75</v>
      </c>
      <c r="N374" s="14">
        <v>0</v>
      </c>
      <c r="O374" s="14">
        <f>Table1[[#This Row],[Column13]]*Table1[[#This Row],[Column3]]</f>
        <v>0</v>
      </c>
      <c r="P374" s="15">
        <f>Table1[[#This Row],[Column14]]*P$3</f>
        <v>0</v>
      </c>
      <c r="Q374" s="22">
        <f t="shared" si="30"/>
        <v>235</v>
      </c>
      <c r="R374" s="22" t="s">
        <v>439</v>
      </c>
    </row>
    <row r="375" spans="1:18" ht="16.2" hidden="1">
      <c r="A375" s="40">
        <v>1414</v>
      </c>
      <c r="B375" s="41" t="s">
        <v>408</v>
      </c>
      <c r="C375" s="42">
        <v>3887</v>
      </c>
      <c r="D375" s="43">
        <v>1172501.3</v>
      </c>
      <c r="E375" s="44">
        <v>0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5">
        <f t="shared" si="28"/>
        <v>1172501.3</v>
      </c>
      <c r="L375" s="45">
        <f>Table1[[#This Row],[Column3]]</f>
        <v>3887</v>
      </c>
      <c r="M375" s="10">
        <f t="shared" si="29"/>
        <v>301.64999999999998</v>
      </c>
      <c r="N375" s="14">
        <v>0</v>
      </c>
      <c r="O375" s="14">
        <f>Table1[[#This Row],[Column13]]*Table1[[#This Row],[Column3]]</f>
        <v>0</v>
      </c>
      <c r="P375" s="15">
        <f>Table1[[#This Row],[Column14]]*P$3</f>
        <v>0</v>
      </c>
      <c r="Q375" s="22">
        <f t="shared" si="30"/>
        <v>236</v>
      </c>
      <c r="R375" s="22" t="s">
        <v>439</v>
      </c>
    </row>
    <row r="376" spans="1:18" ht="16.2" hidden="1">
      <c r="A376" s="40">
        <v>2730</v>
      </c>
      <c r="B376" s="41" t="s">
        <v>158</v>
      </c>
      <c r="C376" s="42">
        <v>723</v>
      </c>
      <c r="D376" s="43">
        <v>218977.18</v>
      </c>
      <c r="E376" s="44">
        <v>0</v>
      </c>
      <c r="F376" s="44">
        <v>1046.5</v>
      </c>
      <c r="G376" s="44">
        <v>0</v>
      </c>
      <c r="H376" s="44">
        <v>0</v>
      </c>
      <c r="I376" s="44">
        <v>0</v>
      </c>
      <c r="J376" s="44">
        <v>0</v>
      </c>
      <c r="K376" s="45">
        <f t="shared" si="28"/>
        <v>217930.68</v>
      </c>
      <c r="L376" s="45">
        <f>Table1[[#This Row],[Column3]]</f>
        <v>723</v>
      </c>
      <c r="M376" s="10">
        <f t="shared" si="29"/>
        <v>301.43</v>
      </c>
      <c r="N376" s="14">
        <v>0</v>
      </c>
      <c r="O376" s="14">
        <f>Table1[[#This Row],[Column13]]*Table1[[#This Row],[Column3]]</f>
        <v>0</v>
      </c>
      <c r="P376" s="15">
        <f>Table1[[#This Row],[Column14]]*P$3</f>
        <v>0</v>
      </c>
      <c r="Q376" s="22">
        <f t="shared" si="30"/>
        <v>237</v>
      </c>
      <c r="R376" s="22" t="s">
        <v>439</v>
      </c>
    </row>
    <row r="377" spans="1:18" ht="16.2" hidden="1">
      <c r="A377" s="40">
        <v>6223</v>
      </c>
      <c r="B377" s="41" t="s">
        <v>367</v>
      </c>
      <c r="C377" s="42">
        <v>8735</v>
      </c>
      <c r="D377" s="43">
        <v>2630517.3199999998</v>
      </c>
      <c r="E377" s="44">
        <v>0</v>
      </c>
      <c r="F377" s="44">
        <v>22810.03</v>
      </c>
      <c r="G377" s="44">
        <v>0</v>
      </c>
      <c r="H377" s="44">
        <v>0</v>
      </c>
      <c r="I377" s="44">
        <v>0</v>
      </c>
      <c r="J377" s="44">
        <v>0</v>
      </c>
      <c r="K377" s="45">
        <f t="shared" si="28"/>
        <v>2607707.29</v>
      </c>
      <c r="L377" s="45">
        <f>Table1[[#This Row],[Column3]]</f>
        <v>8735</v>
      </c>
      <c r="M377" s="10">
        <f t="shared" si="29"/>
        <v>298.54000000000002</v>
      </c>
      <c r="N377" s="14">
        <v>0</v>
      </c>
      <c r="O377" s="14">
        <f>Table1[[#This Row],[Column13]]*Table1[[#This Row],[Column3]]</f>
        <v>0</v>
      </c>
      <c r="P377" s="15">
        <f>Table1[[#This Row],[Column14]]*P$3</f>
        <v>0</v>
      </c>
      <c r="Q377" s="22">
        <f t="shared" si="30"/>
        <v>238</v>
      </c>
      <c r="R377" s="22" t="s">
        <v>439</v>
      </c>
    </row>
    <row r="378" spans="1:18" ht="16.2" hidden="1">
      <c r="A378" s="40">
        <v>6113</v>
      </c>
      <c r="B378" s="41" t="s">
        <v>420</v>
      </c>
      <c r="C378" s="42">
        <v>1450</v>
      </c>
      <c r="D378" s="43">
        <v>436743.33</v>
      </c>
      <c r="E378" s="44">
        <v>4968.26</v>
      </c>
      <c r="F378" s="44">
        <v>0</v>
      </c>
      <c r="G378" s="44">
        <v>782.47</v>
      </c>
      <c r="H378" s="44">
        <v>0</v>
      </c>
      <c r="I378" s="44">
        <v>0</v>
      </c>
      <c r="J378" s="44">
        <v>0</v>
      </c>
      <c r="K378" s="45">
        <f t="shared" si="28"/>
        <v>430992.60000000003</v>
      </c>
      <c r="L378" s="45">
        <f>Table1[[#This Row],[Column3]]</f>
        <v>1450</v>
      </c>
      <c r="M378" s="10">
        <f t="shared" si="29"/>
        <v>297.24</v>
      </c>
      <c r="N378" s="14">
        <v>0</v>
      </c>
      <c r="O378" s="14">
        <f>Table1[[#This Row],[Column13]]*Table1[[#This Row],[Column3]]</f>
        <v>0</v>
      </c>
      <c r="P378" s="15">
        <f>Table1[[#This Row],[Column14]]*P$3</f>
        <v>0</v>
      </c>
      <c r="Q378" s="22">
        <f t="shared" si="30"/>
        <v>239</v>
      </c>
      <c r="R378" s="22" t="s">
        <v>439</v>
      </c>
    </row>
    <row r="379" spans="1:18" ht="16.2" hidden="1">
      <c r="A379" s="40">
        <v>6083</v>
      </c>
      <c r="B379" s="41" t="s">
        <v>359</v>
      </c>
      <c r="C379" s="42">
        <v>1083</v>
      </c>
      <c r="D379" s="43">
        <v>324786.58</v>
      </c>
      <c r="E379" s="44">
        <v>0</v>
      </c>
      <c r="F379" s="44">
        <v>0</v>
      </c>
      <c r="G379" s="44">
        <v>3261.06</v>
      </c>
      <c r="H379" s="44">
        <v>0</v>
      </c>
      <c r="I379" s="44">
        <v>0</v>
      </c>
      <c r="J379" s="44">
        <v>0</v>
      </c>
      <c r="K379" s="45">
        <f t="shared" si="28"/>
        <v>321525.52</v>
      </c>
      <c r="L379" s="45">
        <f>Table1[[#This Row],[Column3]]</f>
        <v>1083</v>
      </c>
      <c r="M379" s="10">
        <f t="shared" si="29"/>
        <v>296.88</v>
      </c>
      <c r="N379" s="14">
        <v>0</v>
      </c>
      <c r="O379" s="14">
        <f>Table1[[#This Row],[Column13]]*Table1[[#This Row],[Column3]]</f>
        <v>0</v>
      </c>
      <c r="P379" s="15">
        <f>Table1[[#This Row],[Column14]]*P$3</f>
        <v>0</v>
      </c>
      <c r="Q379" s="22">
        <f t="shared" si="30"/>
        <v>240</v>
      </c>
      <c r="R379" s="22" t="s">
        <v>439</v>
      </c>
    </row>
    <row r="380" spans="1:18" ht="16.2" hidden="1">
      <c r="A380" s="40">
        <v>3934</v>
      </c>
      <c r="B380" s="41" t="s">
        <v>235</v>
      </c>
      <c r="C380" s="42">
        <v>890</v>
      </c>
      <c r="D380" s="43">
        <v>264165.7</v>
      </c>
      <c r="E380" s="44">
        <v>0</v>
      </c>
      <c r="F380" s="44">
        <v>0</v>
      </c>
      <c r="G380" s="44">
        <v>0</v>
      </c>
      <c r="H380" s="44">
        <v>0</v>
      </c>
      <c r="I380" s="44">
        <v>0</v>
      </c>
      <c r="J380" s="44">
        <v>0</v>
      </c>
      <c r="K380" s="45">
        <f t="shared" si="28"/>
        <v>264165.7</v>
      </c>
      <c r="L380" s="45">
        <f>Table1[[#This Row],[Column3]]</f>
        <v>890</v>
      </c>
      <c r="M380" s="10">
        <f t="shared" si="29"/>
        <v>296.82</v>
      </c>
      <c r="N380" s="14">
        <v>0</v>
      </c>
      <c r="O380" s="14">
        <f>Table1[[#This Row],[Column13]]*Table1[[#This Row],[Column3]]</f>
        <v>0</v>
      </c>
      <c r="P380" s="15">
        <f>Table1[[#This Row],[Column14]]*P$3</f>
        <v>0</v>
      </c>
      <c r="Q380" s="22">
        <f t="shared" si="30"/>
        <v>241</v>
      </c>
      <c r="R380" s="22" t="s">
        <v>439</v>
      </c>
    </row>
    <row r="381" spans="1:18" ht="16.2" hidden="1">
      <c r="A381" s="40">
        <v>5817</v>
      </c>
      <c r="B381" s="41" t="s">
        <v>346</v>
      </c>
      <c r="C381" s="42">
        <v>483</v>
      </c>
      <c r="D381" s="43">
        <v>142898.64000000001</v>
      </c>
      <c r="E381" s="44">
        <v>0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5">
        <f t="shared" si="28"/>
        <v>142898.64000000001</v>
      </c>
      <c r="L381" s="45">
        <f>Table1[[#This Row],[Column3]]</f>
        <v>483</v>
      </c>
      <c r="M381" s="10">
        <f t="shared" si="29"/>
        <v>295.86</v>
      </c>
      <c r="N381" s="14">
        <v>0</v>
      </c>
      <c r="O381" s="14">
        <f>Table1[[#This Row],[Column13]]*Table1[[#This Row],[Column3]]</f>
        <v>0</v>
      </c>
      <c r="P381" s="15">
        <f>Table1[[#This Row],[Column14]]*P$3</f>
        <v>0</v>
      </c>
      <c r="Q381" s="22">
        <f t="shared" si="30"/>
        <v>242</v>
      </c>
      <c r="R381" s="22" t="s">
        <v>439</v>
      </c>
    </row>
    <row r="382" spans="1:18" ht="16.2" hidden="1">
      <c r="A382" s="40">
        <v>4305</v>
      </c>
      <c r="B382" s="41" t="s">
        <v>263</v>
      </c>
      <c r="C382" s="42">
        <v>1186</v>
      </c>
      <c r="D382" s="43">
        <v>351058.55</v>
      </c>
      <c r="E382" s="44">
        <v>0</v>
      </c>
      <c r="F382" s="44">
        <v>2705.5</v>
      </c>
      <c r="G382" s="44">
        <v>0</v>
      </c>
      <c r="H382" s="44">
        <v>0</v>
      </c>
      <c r="I382" s="44">
        <v>0</v>
      </c>
      <c r="J382" s="44">
        <v>0</v>
      </c>
      <c r="K382" s="45">
        <f t="shared" si="28"/>
        <v>348353.05</v>
      </c>
      <c r="L382" s="45">
        <f>Table1[[#This Row],[Column3]]</f>
        <v>1186</v>
      </c>
      <c r="M382" s="10">
        <f t="shared" si="29"/>
        <v>293.72000000000003</v>
      </c>
      <c r="N382" s="14">
        <v>0</v>
      </c>
      <c r="O382" s="14">
        <f>Table1[[#This Row],[Column13]]*Table1[[#This Row],[Column3]]</f>
        <v>0</v>
      </c>
      <c r="P382" s="15">
        <f>Table1[[#This Row],[Column14]]*P$3</f>
        <v>0</v>
      </c>
      <c r="Q382" s="22">
        <f t="shared" si="30"/>
        <v>243</v>
      </c>
      <c r="R382" s="22" t="s">
        <v>439</v>
      </c>
    </row>
    <row r="383" spans="1:18" ht="16.2" hidden="1">
      <c r="A383" s="40">
        <v>1939</v>
      </c>
      <c r="B383" s="41" t="s">
        <v>109</v>
      </c>
      <c r="C383" s="42">
        <v>513</v>
      </c>
      <c r="D383" s="43">
        <v>153524.84</v>
      </c>
      <c r="E383" s="44">
        <v>3843.82</v>
      </c>
      <c r="F383" s="44">
        <v>0</v>
      </c>
      <c r="G383" s="44">
        <v>0</v>
      </c>
      <c r="H383" s="44">
        <v>0</v>
      </c>
      <c r="I383" s="44">
        <v>0</v>
      </c>
      <c r="J383" s="44">
        <v>0</v>
      </c>
      <c r="K383" s="45">
        <f t="shared" si="28"/>
        <v>149681.01999999999</v>
      </c>
      <c r="L383" s="45">
        <f>Table1[[#This Row],[Column3]]</f>
        <v>513</v>
      </c>
      <c r="M383" s="10">
        <f t="shared" si="29"/>
        <v>291.77999999999997</v>
      </c>
      <c r="N383" s="14">
        <v>0</v>
      </c>
      <c r="O383" s="14">
        <f>Table1[[#This Row],[Column13]]*Table1[[#This Row],[Column3]]</f>
        <v>0</v>
      </c>
      <c r="P383" s="15">
        <f>Table1[[#This Row],[Column14]]*P$3</f>
        <v>0</v>
      </c>
      <c r="Q383" s="22">
        <f t="shared" si="30"/>
        <v>244</v>
      </c>
      <c r="R383" s="22" t="s">
        <v>439</v>
      </c>
    </row>
    <row r="384" spans="1:18" ht="16.2" hidden="1">
      <c r="A384" s="40">
        <v>3612</v>
      </c>
      <c r="B384" s="41" t="s">
        <v>210</v>
      </c>
      <c r="C384" s="42">
        <v>3506</v>
      </c>
      <c r="D384" s="43">
        <v>1125906.79</v>
      </c>
      <c r="E384" s="44">
        <v>110938.22</v>
      </c>
      <c r="F384" s="44">
        <v>0</v>
      </c>
      <c r="G384" s="44">
        <v>0</v>
      </c>
      <c r="H384" s="44">
        <v>0</v>
      </c>
      <c r="I384" s="44">
        <v>0</v>
      </c>
      <c r="J384" s="44">
        <v>0</v>
      </c>
      <c r="K384" s="45">
        <f t="shared" si="28"/>
        <v>1014968.5700000001</v>
      </c>
      <c r="L384" s="45">
        <f>Table1[[#This Row],[Column3]]</f>
        <v>3506</v>
      </c>
      <c r="M384" s="10">
        <f t="shared" si="29"/>
        <v>289.49</v>
      </c>
      <c r="N384" s="14">
        <v>0</v>
      </c>
      <c r="O384" s="14">
        <f>Table1[[#This Row],[Column13]]*Table1[[#This Row],[Column3]]</f>
        <v>0</v>
      </c>
      <c r="P384" s="15">
        <f>Table1[[#This Row],[Column14]]*P$3</f>
        <v>0</v>
      </c>
      <c r="Q384" s="22">
        <f t="shared" si="30"/>
        <v>245</v>
      </c>
      <c r="R384" s="22" t="s">
        <v>439</v>
      </c>
    </row>
    <row r="385" spans="1:18" ht="16.2" hidden="1">
      <c r="A385" s="40">
        <v>6022</v>
      </c>
      <c r="B385" s="41" t="s">
        <v>356</v>
      </c>
      <c r="C385" s="42">
        <v>537</v>
      </c>
      <c r="D385" s="43">
        <v>155200.59</v>
      </c>
      <c r="E385" s="44">
        <v>0</v>
      </c>
      <c r="F385" s="44">
        <v>0</v>
      </c>
      <c r="G385" s="44">
        <v>0</v>
      </c>
      <c r="H385" s="44">
        <v>0</v>
      </c>
      <c r="I385" s="44">
        <v>0</v>
      </c>
      <c r="J385" s="44">
        <v>0</v>
      </c>
      <c r="K385" s="45">
        <f t="shared" si="28"/>
        <v>155200.59</v>
      </c>
      <c r="L385" s="45">
        <f>Table1[[#This Row],[Column3]]</f>
        <v>537</v>
      </c>
      <c r="M385" s="10">
        <f t="shared" si="29"/>
        <v>289.01</v>
      </c>
      <c r="N385" s="14">
        <v>0</v>
      </c>
      <c r="O385" s="14">
        <f>Table1[[#This Row],[Column13]]*Table1[[#This Row],[Column3]]</f>
        <v>0</v>
      </c>
      <c r="P385" s="15">
        <f>Table1[[#This Row],[Column14]]*P$3</f>
        <v>0</v>
      </c>
      <c r="Q385" s="22">
        <f t="shared" si="30"/>
        <v>246</v>
      </c>
      <c r="R385" s="22" t="s">
        <v>439</v>
      </c>
    </row>
    <row r="386" spans="1:18" ht="16.2" hidden="1">
      <c r="A386" s="40">
        <v>6174</v>
      </c>
      <c r="B386" s="41" t="s">
        <v>363</v>
      </c>
      <c r="C386" s="42">
        <v>13159</v>
      </c>
      <c r="D386" s="43">
        <v>3796579.23</v>
      </c>
      <c r="E386" s="44">
        <v>42844.01</v>
      </c>
      <c r="F386" s="44">
        <v>0</v>
      </c>
      <c r="G386" s="44">
        <v>0</v>
      </c>
      <c r="H386" s="44">
        <v>0</v>
      </c>
      <c r="I386" s="44">
        <v>0</v>
      </c>
      <c r="J386" s="44">
        <v>0</v>
      </c>
      <c r="K386" s="45">
        <f t="shared" si="28"/>
        <v>3753735.22</v>
      </c>
      <c r="L386" s="45">
        <f>Table1[[#This Row],[Column3]]</f>
        <v>13159</v>
      </c>
      <c r="M386" s="10">
        <f t="shared" si="29"/>
        <v>285.26</v>
      </c>
      <c r="N386" s="14">
        <v>0</v>
      </c>
      <c r="O386" s="14">
        <f>Table1[[#This Row],[Column13]]*Table1[[#This Row],[Column3]]</f>
        <v>0</v>
      </c>
      <c r="P386" s="15">
        <f>Table1[[#This Row],[Column14]]*P$3</f>
        <v>0</v>
      </c>
      <c r="Q386" s="22">
        <f t="shared" si="30"/>
        <v>247</v>
      </c>
      <c r="R386" s="22" t="s">
        <v>439</v>
      </c>
    </row>
    <row r="387" spans="1:18" ht="16.2" hidden="1">
      <c r="A387" s="40">
        <v>3528</v>
      </c>
      <c r="B387" s="41" t="s">
        <v>208</v>
      </c>
      <c r="C387" s="42">
        <v>895</v>
      </c>
      <c r="D387" s="43">
        <v>260933.35</v>
      </c>
      <c r="E387" s="44">
        <v>103</v>
      </c>
      <c r="F387" s="44">
        <v>6057.9</v>
      </c>
      <c r="G387" s="44">
        <v>0</v>
      </c>
      <c r="H387" s="44">
        <v>0</v>
      </c>
      <c r="I387" s="44">
        <v>0</v>
      </c>
      <c r="J387" s="44">
        <v>0</v>
      </c>
      <c r="K387" s="45">
        <f t="shared" si="28"/>
        <v>254772.45</v>
      </c>
      <c r="L387" s="45">
        <f>Table1[[#This Row],[Column3]]</f>
        <v>895</v>
      </c>
      <c r="M387" s="10">
        <f t="shared" si="29"/>
        <v>284.66000000000003</v>
      </c>
      <c r="N387" s="14">
        <v>0</v>
      </c>
      <c r="O387" s="14">
        <f>Table1[[#This Row],[Column13]]*Table1[[#This Row],[Column3]]</f>
        <v>0</v>
      </c>
      <c r="P387" s="15">
        <f>Table1[[#This Row],[Column14]]*P$3</f>
        <v>0</v>
      </c>
      <c r="Q387" s="22">
        <f t="shared" si="30"/>
        <v>248</v>
      </c>
      <c r="R387" s="22" t="s">
        <v>439</v>
      </c>
    </row>
    <row r="388" spans="1:18" ht="16.2" hidden="1">
      <c r="A388" s="40">
        <v>287</v>
      </c>
      <c r="B388" s="41" t="s">
        <v>23</v>
      </c>
      <c r="C388" s="42">
        <v>440</v>
      </c>
      <c r="D388" s="43">
        <v>124874.15</v>
      </c>
      <c r="E388" s="44">
        <v>0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5">
        <f t="shared" si="28"/>
        <v>124874.15</v>
      </c>
      <c r="L388" s="45">
        <f>Table1[[#This Row],[Column3]]</f>
        <v>440</v>
      </c>
      <c r="M388" s="10">
        <f t="shared" si="29"/>
        <v>283.8</v>
      </c>
      <c r="N388" s="14">
        <v>0</v>
      </c>
      <c r="O388" s="14">
        <f>Table1[[#This Row],[Column13]]*Table1[[#This Row],[Column3]]</f>
        <v>0</v>
      </c>
      <c r="P388" s="15">
        <f>Table1[[#This Row],[Column14]]*P$3</f>
        <v>0</v>
      </c>
      <c r="Q388" s="22">
        <f t="shared" si="30"/>
        <v>249</v>
      </c>
      <c r="R388" s="22" t="s">
        <v>439</v>
      </c>
    </row>
    <row r="389" spans="1:18" ht="16.2" hidden="1">
      <c r="A389" s="40">
        <v>2460</v>
      </c>
      <c r="B389" s="41" t="s">
        <v>137</v>
      </c>
      <c r="C389" s="42">
        <v>1287</v>
      </c>
      <c r="D389" s="43">
        <v>365751.76</v>
      </c>
      <c r="E389" s="44">
        <v>1626</v>
      </c>
      <c r="F389" s="44">
        <v>0</v>
      </c>
      <c r="G389" s="44">
        <v>0</v>
      </c>
      <c r="H389" s="44">
        <v>0</v>
      </c>
      <c r="I389" s="44">
        <v>0</v>
      </c>
      <c r="J389" s="44">
        <v>0</v>
      </c>
      <c r="K389" s="45">
        <f t="shared" ref="K389:K428" si="31">D389-E389-F389-G389-H389-I389-J389</f>
        <v>364125.76</v>
      </c>
      <c r="L389" s="45">
        <f>Table1[[#This Row],[Column3]]</f>
        <v>1287</v>
      </c>
      <c r="M389" s="10">
        <f t="shared" ref="M389:M428" si="32">ROUND((K389/C389),2)</f>
        <v>282.93</v>
      </c>
      <c r="N389" s="14">
        <v>0</v>
      </c>
      <c r="O389" s="14">
        <f>Table1[[#This Row],[Column13]]*Table1[[#This Row],[Column3]]</f>
        <v>0</v>
      </c>
      <c r="P389" s="15">
        <f>Table1[[#This Row],[Column14]]*P$3</f>
        <v>0</v>
      </c>
      <c r="Q389" s="22">
        <f t="shared" si="30"/>
        <v>250</v>
      </c>
      <c r="R389" s="22" t="s">
        <v>439</v>
      </c>
    </row>
    <row r="390" spans="1:18" ht="16.2" hidden="1">
      <c r="A390" s="40">
        <v>4067</v>
      </c>
      <c r="B390" s="41" t="s">
        <v>247</v>
      </c>
      <c r="C390" s="42">
        <v>1130</v>
      </c>
      <c r="D390" s="43">
        <v>314031.23</v>
      </c>
      <c r="E390" s="44">
        <v>0</v>
      </c>
      <c r="F390" s="44">
        <v>0</v>
      </c>
      <c r="G390" s="44">
        <v>0</v>
      </c>
      <c r="H390" s="44">
        <v>0</v>
      </c>
      <c r="I390" s="44">
        <v>0</v>
      </c>
      <c r="J390" s="44">
        <v>0</v>
      </c>
      <c r="K390" s="45">
        <f t="shared" si="31"/>
        <v>314031.23</v>
      </c>
      <c r="L390" s="45">
        <f>Table1[[#This Row],[Column3]]</f>
        <v>1130</v>
      </c>
      <c r="M390" s="10">
        <f t="shared" si="32"/>
        <v>277.89999999999998</v>
      </c>
      <c r="N390" s="14">
        <v>0</v>
      </c>
      <c r="O390" s="14">
        <f>Table1[[#This Row],[Column13]]*Table1[[#This Row],[Column3]]</f>
        <v>0</v>
      </c>
      <c r="P390" s="15">
        <f>Table1[[#This Row],[Column14]]*P$3</f>
        <v>0</v>
      </c>
      <c r="Q390" s="22">
        <f t="shared" si="30"/>
        <v>251</v>
      </c>
      <c r="R390" s="22" t="s">
        <v>439</v>
      </c>
    </row>
    <row r="391" spans="1:18" ht="16.2" hidden="1">
      <c r="A391" s="40">
        <v>6307</v>
      </c>
      <c r="B391" s="41" t="s">
        <v>374</v>
      </c>
      <c r="C391" s="42">
        <v>7100</v>
      </c>
      <c r="D391" s="43">
        <v>1947670.28</v>
      </c>
      <c r="E391" s="44">
        <v>0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45">
        <f t="shared" si="31"/>
        <v>1947670.28</v>
      </c>
      <c r="L391" s="45">
        <f>Table1[[#This Row],[Column3]]</f>
        <v>7100</v>
      </c>
      <c r="M391" s="10">
        <f t="shared" si="32"/>
        <v>274.32</v>
      </c>
      <c r="N391" s="14">
        <v>0</v>
      </c>
      <c r="O391" s="14">
        <f>Table1[[#This Row],[Column13]]*Table1[[#This Row],[Column3]]</f>
        <v>0</v>
      </c>
      <c r="P391" s="15">
        <f>Table1[[#This Row],[Column14]]*P$3</f>
        <v>0</v>
      </c>
      <c r="Q391" s="22">
        <f t="shared" ref="Q391:Q428" si="33">Q390+1</f>
        <v>252</v>
      </c>
      <c r="R391" s="22" t="s">
        <v>439</v>
      </c>
    </row>
    <row r="392" spans="1:18" ht="16.2" hidden="1">
      <c r="A392" s="40">
        <v>3290</v>
      </c>
      <c r="B392" s="41" t="s">
        <v>185</v>
      </c>
      <c r="C392" s="42">
        <v>5348</v>
      </c>
      <c r="D392" s="43">
        <v>1448913.98</v>
      </c>
      <c r="E392" s="44">
        <v>0</v>
      </c>
      <c r="F392" s="44">
        <v>0</v>
      </c>
      <c r="G392" s="44">
        <v>0</v>
      </c>
      <c r="H392" s="44">
        <v>0</v>
      </c>
      <c r="I392" s="44">
        <v>0</v>
      </c>
      <c r="J392" s="44">
        <v>0</v>
      </c>
      <c r="K392" s="45">
        <f t="shared" si="31"/>
        <v>1448913.98</v>
      </c>
      <c r="L392" s="45">
        <f>Table1[[#This Row],[Column3]]</f>
        <v>5348</v>
      </c>
      <c r="M392" s="10">
        <f t="shared" si="32"/>
        <v>270.93</v>
      </c>
      <c r="N392" s="14">
        <v>0</v>
      </c>
      <c r="O392" s="14">
        <f>Table1[[#This Row],[Column13]]*Table1[[#This Row],[Column3]]</f>
        <v>0</v>
      </c>
      <c r="P392" s="15">
        <f>Table1[[#This Row],[Column14]]*P$3</f>
        <v>0</v>
      </c>
      <c r="Q392" s="22">
        <f t="shared" si="33"/>
        <v>253</v>
      </c>
      <c r="R392" s="22" t="s">
        <v>439</v>
      </c>
    </row>
    <row r="393" spans="1:18" ht="16.2" hidden="1">
      <c r="A393" s="40">
        <v>2849</v>
      </c>
      <c r="B393" s="41" t="s">
        <v>413</v>
      </c>
      <c r="C393" s="42">
        <v>6745</v>
      </c>
      <c r="D393" s="43">
        <v>1818377.79</v>
      </c>
      <c r="E393" s="44">
        <v>0</v>
      </c>
      <c r="F393" s="44">
        <v>0</v>
      </c>
      <c r="G393" s="44">
        <v>0</v>
      </c>
      <c r="H393" s="44">
        <v>0</v>
      </c>
      <c r="I393" s="44">
        <v>0</v>
      </c>
      <c r="J393" s="44">
        <v>0</v>
      </c>
      <c r="K393" s="45">
        <f t="shared" si="31"/>
        <v>1818377.79</v>
      </c>
      <c r="L393" s="45">
        <f>Table1[[#This Row],[Column3]]</f>
        <v>6745</v>
      </c>
      <c r="M393" s="10">
        <f t="shared" si="32"/>
        <v>269.58999999999997</v>
      </c>
      <c r="N393" s="14">
        <v>0</v>
      </c>
      <c r="O393" s="14">
        <f>Table1[[#This Row],[Column13]]*Table1[[#This Row],[Column3]]</f>
        <v>0</v>
      </c>
      <c r="P393" s="15">
        <f>Table1[[#This Row],[Column14]]*P$3</f>
        <v>0</v>
      </c>
      <c r="Q393" s="22">
        <f t="shared" si="33"/>
        <v>254</v>
      </c>
      <c r="R393" s="22" t="s">
        <v>439</v>
      </c>
    </row>
    <row r="394" spans="1:18" ht="16.2" hidden="1">
      <c r="A394" s="40">
        <v>2835</v>
      </c>
      <c r="B394" s="41" t="s">
        <v>166</v>
      </c>
      <c r="C394" s="42">
        <v>4493</v>
      </c>
      <c r="D394" s="43">
        <v>1179918.98</v>
      </c>
      <c r="E394" s="44">
        <v>0</v>
      </c>
      <c r="F394" s="44">
        <v>0</v>
      </c>
      <c r="G394" s="44">
        <v>0</v>
      </c>
      <c r="H394" s="44">
        <v>0</v>
      </c>
      <c r="I394" s="44">
        <v>0</v>
      </c>
      <c r="J394" s="44">
        <v>0</v>
      </c>
      <c r="K394" s="45">
        <f t="shared" si="31"/>
        <v>1179918.98</v>
      </c>
      <c r="L394" s="45">
        <f>Table1[[#This Row],[Column3]]</f>
        <v>4493</v>
      </c>
      <c r="M394" s="10">
        <f t="shared" si="32"/>
        <v>262.61</v>
      </c>
      <c r="N394" s="14">
        <v>0</v>
      </c>
      <c r="O394" s="14">
        <f>Table1[[#This Row],[Column13]]*Table1[[#This Row],[Column3]]</f>
        <v>0</v>
      </c>
      <c r="P394" s="15">
        <f>Table1[[#This Row],[Column14]]*P$3</f>
        <v>0</v>
      </c>
      <c r="Q394" s="22">
        <f t="shared" si="33"/>
        <v>255</v>
      </c>
      <c r="R394" s="22" t="s">
        <v>439</v>
      </c>
    </row>
    <row r="395" spans="1:18" ht="16.2" hidden="1">
      <c r="A395" s="40">
        <v>350</v>
      </c>
      <c r="B395" s="41" t="s">
        <v>27</v>
      </c>
      <c r="C395" s="42">
        <v>1024</v>
      </c>
      <c r="D395" s="43">
        <v>267999.11</v>
      </c>
      <c r="E395" s="44">
        <v>0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5">
        <f t="shared" si="31"/>
        <v>267999.11</v>
      </c>
      <c r="L395" s="45">
        <f>Table1[[#This Row],[Column3]]</f>
        <v>1024</v>
      </c>
      <c r="M395" s="10">
        <f t="shared" si="32"/>
        <v>261.72000000000003</v>
      </c>
      <c r="N395" s="14">
        <v>0</v>
      </c>
      <c r="O395" s="14">
        <f>Table1[[#This Row],[Column13]]*Table1[[#This Row],[Column3]]</f>
        <v>0</v>
      </c>
      <c r="P395" s="15">
        <f>Table1[[#This Row],[Column14]]*P$3</f>
        <v>0</v>
      </c>
      <c r="Q395" s="22">
        <f t="shared" si="33"/>
        <v>256</v>
      </c>
      <c r="R395" s="22" t="s">
        <v>439</v>
      </c>
    </row>
    <row r="396" spans="1:18" ht="16.2" hidden="1">
      <c r="A396" s="40">
        <v>2289</v>
      </c>
      <c r="B396" s="41" t="s">
        <v>127</v>
      </c>
      <c r="C396" s="42">
        <v>21870</v>
      </c>
      <c r="D396" s="43">
        <v>5569984.9800000004</v>
      </c>
      <c r="E396" s="44">
        <v>0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45">
        <f t="shared" si="31"/>
        <v>5569984.9800000004</v>
      </c>
      <c r="L396" s="45">
        <f>Table1[[#This Row],[Column3]]</f>
        <v>21870</v>
      </c>
      <c r="M396" s="10">
        <f t="shared" si="32"/>
        <v>254.69</v>
      </c>
      <c r="N396" s="14">
        <v>0</v>
      </c>
      <c r="O396" s="14">
        <f>Table1[[#This Row],[Column13]]*Table1[[#This Row],[Column3]]</f>
        <v>0</v>
      </c>
      <c r="P396" s="15">
        <f>Table1[[#This Row],[Column14]]*P$3</f>
        <v>0</v>
      </c>
      <c r="Q396" s="22">
        <f t="shared" si="33"/>
        <v>257</v>
      </c>
      <c r="R396" s="22" t="s">
        <v>439</v>
      </c>
    </row>
    <row r="397" spans="1:18" ht="16.2" hidden="1">
      <c r="A397" s="40">
        <v>5369</v>
      </c>
      <c r="B397" s="41" t="s">
        <v>319</v>
      </c>
      <c r="C397" s="42">
        <v>522</v>
      </c>
      <c r="D397" s="43">
        <v>131168.01</v>
      </c>
      <c r="E397" s="44">
        <v>0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5">
        <f t="shared" si="31"/>
        <v>131168.01</v>
      </c>
      <c r="L397" s="45">
        <f>Table1[[#This Row],[Column3]]</f>
        <v>522</v>
      </c>
      <c r="M397" s="10">
        <f t="shared" si="32"/>
        <v>251.28</v>
      </c>
      <c r="N397" s="14">
        <v>0</v>
      </c>
      <c r="O397" s="14">
        <f>Table1[[#This Row],[Column13]]*Table1[[#This Row],[Column3]]</f>
        <v>0</v>
      </c>
      <c r="P397" s="15">
        <f>Table1[[#This Row],[Column14]]*P$3</f>
        <v>0</v>
      </c>
      <c r="Q397" s="22">
        <f t="shared" si="33"/>
        <v>258</v>
      </c>
      <c r="R397" s="22" t="s">
        <v>439</v>
      </c>
    </row>
    <row r="398" spans="1:18" ht="16.2" hidden="1">
      <c r="A398" s="40">
        <v>6482</v>
      </c>
      <c r="B398" s="41" t="s">
        <v>387</v>
      </c>
      <c r="C398" s="42">
        <v>536</v>
      </c>
      <c r="D398" s="43">
        <v>133452.82999999999</v>
      </c>
      <c r="E398" s="44">
        <v>0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5">
        <f t="shared" si="31"/>
        <v>133452.82999999999</v>
      </c>
      <c r="L398" s="45">
        <f>Table1[[#This Row],[Column3]]</f>
        <v>536</v>
      </c>
      <c r="M398" s="10">
        <f t="shared" si="32"/>
        <v>248.98</v>
      </c>
      <c r="N398" s="14">
        <v>0</v>
      </c>
      <c r="O398" s="14">
        <f>Table1[[#This Row],[Column13]]*Table1[[#This Row],[Column3]]</f>
        <v>0</v>
      </c>
      <c r="P398" s="15">
        <f>Table1[[#This Row],[Column14]]*P$3</f>
        <v>0</v>
      </c>
      <c r="Q398" s="22">
        <f t="shared" si="33"/>
        <v>259</v>
      </c>
      <c r="R398" s="22" t="s">
        <v>439</v>
      </c>
    </row>
    <row r="399" spans="1:18" ht="16.2" hidden="1">
      <c r="A399" s="40">
        <v>3381</v>
      </c>
      <c r="B399" s="41" t="s">
        <v>195</v>
      </c>
      <c r="C399" s="42">
        <v>2088</v>
      </c>
      <c r="D399" s="43">
        <v>508476.38</v>
      </c>
      <c r="E399" s="44">
        <v>0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45">
        <f t="shared" si="31"/>
        <v>508476.38</v>
      </c>
      <c r="L399" s="45">
        <f>Table1[[#This Row],[Column3]]</f>
        <v>2088</v>
      </c>
      <c r="M399" s="10">
        <f t="shared" si="32"/>
        <v>243.52</v>
      </c>
      <c r="N399" s="14">
        <v>0</v>
      </c>
      <c r="O399" s="14">
        <f>Table1[[#This Row],[Column13]]*Table1[[#This Row],[Column3]]</f>
        <v>0</v>
      </c>
      <c r="P399" s="15">
        <f>Table1[[#This Row],[Column14]]*P$3</f>
        <v>0</v>
      </c>
      <c r="Q399" s="22">
        <f t="shared" si="33"/>
        <v>260</v>
      </c>
      <c r="R399" s="22" t="s">
        <v>439</v>
      </c>
    </row>
    <row r="400" spans="1:18" ht="16.2" hidden="1">
      <c r="A400" s="40">
        <v>4620</v>
      </c>
      <c r="B400" s="41" t="s">
        <v>283</v>
      </c>
      <c r="C400" s="42">
        <v>20991</v>
      </c>
      <c r="D400" s="43">
        <v>5104754.8099999996</v>
      </c>
      <c r="E400" s="44">
        <v>0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5">
        <f t="shared" si="31"/>
        <v>5104754.8099999996</v>
      </c>
      <c r="L400" s="45">
        <f>Table1[[#This Row],[Column3]]</f>
        <v>20991</v>
      </c>
      <c r="M400" s="10">
        <f t="shared" si="32"/>
        <v>243.19</v>
      </c>
      <c r="N400" s="14">
        <v>0</v>
      </c>
      <c r="O400" s="14">
        <f>Table1[[#This Row],[Column13]]*Table1[[#This Row],[Column3]]</f>
        <v>0</v>
      </c>
      <c r="P400" s="15">
        <f>Table1[[#This Row],[Column14]]*P$3</f>
        <v>0</v>
      </c>
      <c r="Q400" s="22">
        <f t="shared" si="33"/>
        <v>261</v>
      </c>
      <c r="R400" s="22" t="s">
        <v>439</v>
      </c>
    </row>
    <row r="401" spans="1:18" ht="16.2" hidden="1">
      <c r="A401" s="40">
        <v>4095</v>
      </c>
      <c r="B401" s="41" t="s">
        <v>250</v>
      </c>
      <c r="C401" s="42">
        <v>2935</v>
      </c>
      <c r="D401" s="43">
        <v>706810.22</v>
      </c>
      <c r="E401" s="44">
        <v>0</v>
      </c>
      <c r="F401" s="44">
        <v>483</v>
      </c>
      <c r="G401" s="44">
        <v>0</v>
      </c>
      <c r="H401" s="44">
        <v>0</v>
      </c>
      <c r="I401" s="44">
        <v>0</v>
      </c>
      <c r="J401" s="44">
        <v>0</v>
      </c>
      <c r="K401" s="45">
        <f t="shared" si="31"/>
        <v>706327.22</v>
      </c>
      <c r="L401" s="45">
        <f>Table1[[#This Row],[Column3]]</f>
        <v>2935</v>
      </c>
      <c r="M401" s="10">
        <f t="shared" si="32"/>
        <v>240.66</v>
      </c>
      <c r="N401" s="14">
        <v>0</v>
      </c>
      <c r="O401" s="14">
        <f>Table1[[#This Row],[Column13]]*Table1[[#This Row],[Column3]]</f>
        <v>0</v>
      </c>
      <c r="P401" s="15">
        <f>Table1[[#This Row],[Column14]]*P$3</f>
        <v>0</v>
      </c>
      <c r="Q401" s="22">
        <f t="shared" si="33"/>
        <v>262</v>
      </c>
      <c r="R401" s="22" t="s">
        <v>439</v>
      </c>
    </row>
    <row r="402" spans="1:18" ht="16.2" hidden="1">
      <c r="A402" s="40">
        <v>3510</v>
      </c>
      <c r="B402" s="41" t="s">
        <v>206</v>
      </c>
      <c r="C402" s="42">
        <v>562</v>
      </c>
      <c r="D402" s="43">
        <v>134317.26999999999</v>
      </c>
      <c r="E402" s="44">
        <v>0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5">
        <f t="shared" si="31"/>
        <v>134317.26999999999</v>
      </c>
      <c r="L402" s="45">
        <f>Table1[[#This Row],[Column3]]</f>
        <v>562</v>
      </c>
      <c r="M402" s="10">
        <f t="shared" si="32"/>
        <v>239</v>
      </c>
      <c r="N402" s="14">
        <v>0</v>
      </c>
      <c r="O402" s="14">
        <f>Table1[[#This Row],[Column13]]*Table1[[#This Row],[Column3]]</f>
        <v>0</v>
      </c>
      <c r="P402" s="15">
        <f>Table1[[#This Row],[Column14]]*P$3</f>
        <v>0</v>
      </c>
      <c r="Q402" s="22">
        <f t="shared" si="33"/>
        <v>263</v>
      </c>
      <c r="R402" s="22" t="s">
        <v>439</v>
      </c>
    </row>
    <row r="403" spans="1:18" ht="16.2" hidden="1">
      <c r="A403" s="40">
        <v>2534</v>
      </c>
      <c r="B403" s="41" t="s">
        <v>142</v>
      </c>
      <c r="C403" s="42">
        <v>460</v>
      </c>
      <c r="D403" s="43">
        <v>108422.47</v>
      </c>
      <c r="E403" s="44">
        <v>0</v>
      </c>
      <c r="F403" s="44">
        <v>0</v>
      </c>
      <c r="G403" s="44">
        <v>0</v>
      </c>
      <c r="H403" s="44">
        <v>0</v>
      </c>
      <c r="I403" s="44">
        <v>0</v>
      </c>
      <c r="J403" s="44">
        <v>0</v>
      </c>
      <c r="K403" s="45">
        <f t="shared" si="31"/>
        <v>108422.47</v>
      </c>
      <c r="L403" s="45">
        <f>Table1[[#This Row],[Column3]]</f>
        <v>460</v>
      </c>
      <c r="M403" s="10">
        <f t="shared" si="32"/>
        <v>235.7</v>
      </c>
      <c r="N403" s="14">
        <v>0</v>
      </c>
      <c r="O403" s="14">
        <f>Table1[[#This Row],[Column13]]*Table1[[#This Row],[Column3]]</f>
        <v>0</v>
      </c>
      <c r="P403" s="15">
        <f>Table1[[#This Row],[Column14]]*P$3</f>
        <v>0</v>
      </c>
      <c r="Q403" s="22">
        <f t="shared" si="33"/>
        <v>264</v>
      </c>
      <c r="R403" s="22" t="s">
        <v>439</v>
      </c>
    </row>
    <row r="404" spans="1:18" ht="16.2" hidden="1">
      <c r="A404" s="40">
        <v>2443</v>
      </c>
      <c r="B404" s="41" t="s">
        <v>135</v>
      </c>
      <c r="C404" s="42">
        <v>1970</v>
      </c>
      <c r="D404" s="43">
        <v>427554.27</v>
      </c>
      <c r="E404" s="44">
        <v>0</v>
      </c>
      <c r="F404" s="44">
        <v>0</v>
      </c>
      <c r="G404" s="44">
        <v>2574.23</v>
      </c>
      <c r="H404" s="44">
        <v>0</v>
      </c>
      <c r="I404" s="44">
        <v>0</v>
      </c>
      <c r="J404" s="44">
        <v>0</v>
      </c>
      <c r="K404" s="45">
        <f t="shared" si="31"/>
        <v>424980.04000000004</v>
      </c>
      <c r="L404" s="45">
        <f>Table1[[#This Row],[Column3]]</f>
        <v>1970</v>
      </c>
      <c r="M404" s="10">
        <f t="shared" si="32"/>
        <v>215.73</v>
      </c>
      <c r="N404" s="14">
        <v>0</v>
      </c>
      <c r="O404" s="14">
        <f>Table1[[#This Row],[Column13]]*Table1[[#This Row],[Column3]]</f>
        <v>0</v>
      </c>
      <c r="P404" s="15">
        <f>Table1[[#This Row],[Column14]]*P$3</f>
        <v>0</v>
      </c>
      <c r="Q404" s="22">
        <f t="shared" si="33"/>
        <v>265</v>
      </c>
      <c r="R404" s="22" t="s">
        <v>439</v>
      </c>
    </row>
    <row r="405" spans="1:18" ht="16.2" hidden="1">
      <c r="A405" s="40">
        <v>3430</v>
      </c>
      <c r="B405" s="41" t="s">
        <v>199</v>
      </c>
      <c r="C405" s="42">
        <v>3733</v>
      </c>
      <c r="D405" s="43">
        <v>764915</v>
      </c>
      <c r="E405" s="44">
        <v>0</v>
      </c>
      <c r="F405" s="44">
        <v>0</v>
      </c>
      <c r="G405" s="44">
        <v>0</v>
      </c>
      <c r="H405" s="44">
        <v>0</v>
      </c>
      <c r="I405" s="44">
        <v>0</v>
      </c>
      <c r="J405" s="44">
        <v>0</v>
      </c>
      <c r="K405" s="45">
        <f t="shared" si="31"/>
        <v>764915</v>
      </c>
      <c r="L405" s="45">
        <f>Table1[[#This Row],[Column3]]</f>
        <v>3733</v>
      </c>
      <c r="M405" s="10">
        <f t="shared" si="32"/>
        <v>204.91</v>
      </c>
      <c r="N405" s="14">
        <v>0</v>
      </c>
      <c r="O405" s="14">
        <f>Table1[[#This Row],[Column13]]*Table1[[#This Row],[Column3]]</f>
        <v>0</v>
      </c>
      <c r="P405" s="15">
        <f>Table1[[#This Row],[Column14]]*P$3</f>
        <v>0</v>
      </c>
      <c r="Q405" s="22">
        <f t="shared" si="33"/>
        <v>266</v>
      </c>
      <c r="R405" s="22" t="s">
        <v>439</v>
      </c>
    </row>
    <row r="406" spans="1:18" ht="16.2" hidden="1">
      <c r="A406" s="40">
        <v>6125</v>
      </c>
      <c r="B406" s="41" t="s">
        <v>362</v>
      </c>
      <c r="C406" s="42">
        <v>4053</v>
      </c>
      <c r="D406" s="43">
        <v>853349.51</v>
      </c>
      <c r="E406" s="44">
        <v>36243.67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5">
        <f t="shared" si="31"/>
        <v>817105.84</v>
      </c>
      <c r="L406" s="45">
        <f>Table1[[#This Row],[Column3]]</f>
        <v>4053</v>
      </c>
      <c r="M406" s="10">
        <f t="shared" si="32"/>
        <v>201.61</v>
      </c>
      <c r="N406" s="14">
        <v>0</v>
      </c>
      <c r="O406" s="14">
        <f>Table1[[#This Row],[Column13]]*Table1[[#This Row],[Column3]]</f>
        <v>0</v>
      </c>
      <c r="P406" s="15">
        <f>Table1[[#This Row],[Column14]]*P$3</f>
        <v>0</v>
      </c>
      <c r="Q406" s="22">
        <f t="shared" si="33"/>
        <v>267</v>
      </c>
      <c r="R406" s="22" t="s">
        <v>439</v>
      </c>
    </row>
    <row r="407" spans="1:18" ht="16.2" hidden="1">
      <c r="A407" s="40">
        <v>2793</v>
      </c>
      <c r="B407" s="41" t="s">
        <v>162</v>
      </c>
      <c r="C407" s="42">
        <v>22509</v>
      </c>
      <c r="D407" s="43">
        <v>4448694.45</v>
      </c>
      <c r="E407" s="44">
        <v>0</v>
      </c>
      <c r="F407" s="44">
        <v>0</v>
      </c>
      <c r="G407" s="44">
        <v>0</v>
      </c>
      <c r="H407" s="44">
        <v>0</v>
      </c>
      <c r="I407" s="44">
        <v>0</v>
      </c>
      <c r="J407" s="44">
        <v>0</v>
      </c>
      <c r="K407" s="45">
        <f t="shared" si="31"/>
        <v>4448694.45</v>
      </c>
      <c r="L407" s="45">
        <f>Table1[[#This Row],[Column3]]</f>
        <v>22509</v>
      </c>
      <c r="M407" s="10">
        <f t="shared" si="32"/>
        <v>197.64</v>
      </c>
      <c r="N407" s="14">
        <v>0</v>
      </c>
      <c r="O407" s="14">
        <f>Table1[[#This Row],[Column13]]*Table1[[#This Row],[Column3]]</f>
        <v>0</v>
      </c>
      <c r="P407" s="15">
        <f>Table1[[#This Row],[Column14]]*P$3</f>
        <v>0</v>
      </c>
      <c r="Q407" s="22">
        <f t="shared" si="33"/>
        <v>268</v>
      </c>
      <c r="R407" s="22" t="s">
        <v>439</v>
      </c>
    </row>
    <row r="408" spans="1:18" ht="16.2" hidden="1">
      <c r="A408" s="40">
        <v>2296</v>
      </c>
      <c r="B408" s="41" t="s">
        <v>128</v>
      </c>
      <c r="C408" s="42">
        <v>2313</v>
      </c>
      <c r="D408" s="43">
        <v>444858.39</v>
      </c>
      <c r="E408" s="44">
        <v>0</v>
      </c>
      <c r="F408" s="44">
        <v>456.8</v>
      </c>
      <c r="G408" s="44">
        <v>0</v>
      </c>
      <c r="H408" s="44">
        <v>0</v>
      </c>
      <c r="I408" s="44">
        <v>0</v>
      </c>
      <c r="J408" s="44">
        <v>0</v>
      </c>
      <c r="K408" s="45">
        <f t="shared" si="31"/>
        <v>444401.59</v>
      </c>
      <c r="L408" s="45">
        <f>Table1[[#This Row],[Column3]]</f>
        <v>2313</v>
      </c>
      <c r="M408" s="10">
        <f t="shared" si="32"/>
        <v>192.13</v>
      </c>
      <c r="N408" s="14">
        <v>0</v>
      </c>
      <c r="O408" s="14">
        <f>Table1[[#This Row],[Column13]]*Table1[[#This Row],[Column3]]</f>
        <v>0</v>
      </c>
      <c r="P408" s="15">
        <f>Table1[[#This Row],[Column14]]*P$3</f>
        <v>0</v>
      </c>
      <c r="Q408" s="22">
        <f t="shared" si="33"/>
        <v>269</v>
      </c>
      <c r="R408" s="22" t="s">
        <v>439</v>
      </c>
    </row>
    <row r="409" spans="1:18" ht="16.2" hidden="1">
      <c r="A409" s="40">
        <v>5859</v>
      </c>
      <c r="B409" s="41" t="s">
        <v>349</v>
      </c>
      <c r="C409" s="42">
        <v>683</v>
      </c>
      <c r="D409" s="43">
        <v>125975.8</v>
      </c>
      <c r="E409" s="44">
        <v>0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5">
        <f t="shared" si="31"/>
        <v>125975.8</v>
      </c>
      <c r="L409" s="45">
        <f>Table1[[#This Row],[Column3]]</f>
        <v>683</v>
      </c>
      <c r="M409" s="10">
        <f t="shared" si="32"/>
        <v>184.44</v>
      </c>
      <c r="N409" s="14">
        <v>0</v>
      </c>
      <c r="O409" s="14">
        <f>Table1[[#This Row],[Column13]]*Table1[[#This Row],[Column3]]</f>
        <v>0</v>
      </c>
      <c r="P409" s="15">
        <f>Table1[[#This Row],[Column14]]*P$3</f>
        <v>0</v>
      </c>
      <c r="Q409" s="22">
        <f t="shared" si="33"/>
        <v>270</v>
      </c>
      <c r="R409" s="22" t="s">
        <v>439</v>
      </c>
    </row>
    <row r="410" spans="1:18" ht="16.2" hidden="1">
      <c r="A410" s="40">
        <v>3983</v>
      </c>
      <c r="B410" s="41" t="s">
        <v>417</v>
      </c>
      <c r="C410" s="42">
        <v>1250</v>
      </c>
      <c r="D410" s="43">
        <v>237294.71</v>
      </c>
      <c r="E410" s="44">
        <v>9351.98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5">
        <f t="shared" si="31"/>
        <v>227942.72999999998</v>
      </c>
      <c r="L410" s="45">
        <f>Table1[[#This Row],[Column3]]</f>
        <v>1250</v>
      </c>
      <c r="M410" s="10">
        <f t="shared" si="32"/>
        <v>182.35</v>
      </c>
      <c r="N410" s="14">
        <v>0</v>
      </c>
      <c r="O410" s="14">
        <f>Table1[[#This Row],[Column13]]*Table1[[#This Row],[Column3]]</f>
        <v>0</v>
      </c>
      <c r="P410" s="15">
        <f>Table1[[#This Row],[Column14]]*P$3</f>
        <v>0</v>
      </c>
      <c r="Q410" s="22">
        <f t="shared" si="33"/>
        <v>271</v>
      </c>
      <c r="R410" s="22" t="s">
        <v>439</v>
      </c>
    </row>
    <row r="411" spans="1:18" ht="16.2" hidden="1">
      <c r="A411" s="40">
        <v>6300</v>
      </c>
      <c r="B411" s="41" t="s">
        <v>373</v>
      </c>
      <c r="C411" s="42">
        <v>8765</v>
      </c>
      <c r="D411" s="43">
        <v>1535361.54</v>
      </c>
      <c r="E411" s="44">
        <v>388</v>
      </c>
      <c r="F411" s="44">
        <v>0</v>
      </c>
      <c r="G411" s="44">
        <v>0</v>
      </c>
      <c r="H411" s="44">
        <v>0</v>
      </c>
      <c r="I411" s="44">
        <v>0</v>
      </c>
      <c r="J411" s="44">
        <v>0</v>
      </c>
      <c r="K411" s="45">
        <f t="shared" si="31"/>
        <v>1534973.54</v>
      </c>
      <c r="L411" s="45">
        <f>Table1[[#This Row],[Column3]]</f>
        <v>8765</v>
      </c>
      <c r="M411" s="10">
        <f t="shared" si="32"/>
        <v>175.13</v>
      </c>
      <c r="N411" s="14">
        <v>0</v>
      </c>
      <c r="O411" s="14">
        <f>Table1[[#This Row],[Column13]]*Table1[[#This Row],[Column3]]</f>
        <v>0</v>
      </c>
      <c r="P411" s="15">
        <f>Table1[[#This Row],[Column14]]*P$3</f>
        <v>0</v>
      </c>
      <c r="Q411" s="22">
        <f t="shared" si="33"/>
        <v>272</v>
      </c>
      <c r="R411" s="22" t="s">
        <v>439</v>
      </c>
    </row>
    <row r="412" spans="1:18" ht="16.2" hidden="1">
      <c r="A412" s="40">
        <v>147</v>
      </c>
      <c r="B412" s="41" t="s">
        <v>11</v>
      </c>
      <c r="C412" s="42">
        <v>15007</v>
      </c>
      <c r="D412" s="43">
        <v>2591918.4</v>
      </c>
      <c r="E412" s="44">
        <v>0</v>
      </c>
      <c r="F412" s="44">
        <v>0</v>
      </c>
      <c r="G412" s="44">
        <v>0</v>
      </c>
      <c r="H412" s="44">
        <v>0</v>
      </c>
      <c r="I412" s="44">
        <v>0</v>
      </c>
      <c r="J412" s="44">
        <v>0</v>
      </c>
      <c r="K412" s="45">
        <f t="shared" si="31"/>
        <v>2591918.4</v>
      </c>
      <c r="L412" s="45">
        <f>Table1[[#This Row],[Column3]]</f>
        <v>15007</v>
      </c>
      <c r="M412" s="10">
        <f t="shared" si="32"/>
        <v>172.71</v>
      </c>
      <c r="N412" s="14">
        <v>0</v>
      </c>
      <c r="O412" s="14">
        <f>Table1[[#This Row],[Column13]]*Table1[[#This Row],[Column3]]</f>
        <v>0</v>
      </c>
      <c r="P412" s="15">
        <f>Table1[[#This Row],[Column14]]*P$3</f>
        <v>0</v>
      </c>
      <c r="Q412" s="22">
        <f t="shared" si="33"/>
        <v>273</v>
      </c>
      <c r="R412" s="22" t="s">
        <v>439</v>
      </c>
    </row>
    <row r="413" spans="1:18" ht="16.2" hidden="1">
      <c r="A413" s="40">
        <v>413</v>
      </c>
      <c r="B413" s="41" t="s">
        <v>29</v>
      </c>
      <c r="C413" s="42">
        <v>7413</v>
      </c>
      <c r="D413" s="43">
        <v>1312359.1200000001</v>
      </c>
      <c r="E413" s="44">
        <v>19819.97</v>
      </c>
      <c r="F413" s="44">
        <v>0</v>
      </c>
      <c r="G413" s="44">
        <v>54401</v>
      </c>
      <c r="H413" s="44">
        <v>0</v>
      </c>
      <c r="I413" s="44">
        <v>0</v>
      </c>
      <c r="J413" s="44">
        <v>0</v>
      </c>
      <c r="K413" s="45">
        <f t="shared" si="31"/>
        <v>1238138.1500000001</v>
      </c>
      <c r="L413" s="45">
        <f>Table1[[#This Row],[Column3]]</f>
        <v>7413</v>
      </c>
      <c r="M413" s="10">
        <f t="shared" si="32"/>
        <v>167.02</v>
      </c>
      <c r="N413" s="14">
        <v>0</v>
      </c>
      <c r="O413" s="14">
        <f>Table1[[#This Row],[Column13]]*Table1[[#This Row],[Column3]]</f>
        <v>0</v>
      </c>
      <c r="P413" s="15">
        <f>Table1[[#This Row],[Column14]]*P$3</f>
        <v>0</v>
      </c>
      <c r="Q413" s="22">
        <f t="shared" si="33"/>
        <v>274</v>
      </c>
      <c r="R413" s="22" t="s">
        <v>439</v>
      </c>
    </row>
    <row r="414" spans="1:18" ht="16.2" hidden="1">
      <c r="A414" s="40">
        <v>3892</v>
      </c>
      <c r="B414" s="41" t="s">
        <v>229</v>
      </c>
      <c r="C414" s="42">
        <v>6451</v>
      </c>
      <c r="D414" s="43">
        <v>1072612.19</v>
      </c>
      <c r="E414" s="44">
        <v>0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5">
        <f t="shared" si="31"/>
        <v>1072612.19</v>
      </c>
      <c r="L414" s="45">
        <f>Table1[[#This Row],[Column3]]</f>
        <v>6451</v>
      </c>
      <c r="M414" s="10">
        <f t="shared" si="32"/>
        <v>166.27</v>
      </c>
      <c r="N414" s="14">
        <v>0</v>
      </c>
      <c r="O414" s="14">
        <f>Table1[[#This Row],[Column13]]*Table1[[#This Row],[Column3]]</f>
        <v>0</v>
      </c>
      <c r="P414" s="15">
        <f>Table1[[#This Row],[Column14]]*P$3</f>
        <v>0</v>
      </c>
      <c r="Q414" s="22">
        <f t="shared" si="33"/>
        <v>275</v>
      </c>
      <c r="R414" s="22" t="s">
        <v>439</v>
      </c>
    </row>
    <row r="415" spans="1:18" ht="16.2" hidden="1">
      <c r="A415" s="40">
        <v>5271</v>
      </c>
      <c r="B415" s="41" t="s">
        <v>313</v>
      </c>
      <c r="C415" s="42">
        <v>10202</v>
      </c>
      <c r="D415" s="43">
        <v>1647409.44</v>
      </c>
      <c r="E415" s="44">
        <v>0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45">
        <f t="shared" si="31"/>
        <v>1647409.44</v>
      </c>
      <c r="L415" s="45">
        <f>Table1[[#This Row],[Column3]]</f>
        <v>10202</v>
      </c>
      <c r="M415" s="10">
        <f t="shared" si="32"/>
        <v>161.47999999999999</v>
      </c>
      <c r="N415" s="14">
        <v>0</v>
      </c>
      <c r="O415" s="14">
        <f>Table1[[#This Row],[Column13]]*Table1[[#This Row],[Column3]]</f>
        <v>0</v>
      </c>
      <c r="P415" s="15">
        <f>Table1[[#This Row],[Column14]]*P$3</f>
        <v>0</v>
      </c>
      <c r="Q415" s="22">
        <f t="shared" si="33"/>
        <v>276</v>
      </c>
      <c r="R415" s="22" t="s">
        <v>439</v>
      </c>
    </row>
    <row r="416" spans="1:18" ht="16.2" hidden="1">
      <c r="A416" s="40">
        <v>5355</v>
      </c>
      <c r="B416" s="41" t="s">
        <v>317</v>
      </c>
      <c r="C416" s="42">
        <v>1732</v>
      </c>
      <c r="D416" s="43">
        <v>261883.28</v>
      </c>
      <c r="E416" s="44">
        <v>0</v>
      </c>
      <c r="F416" s="44">
        <v>0</v>
      </c>
      <c r="G416" s="44">
        <v>0</v>
      </c>
      <c r="H416" s="44">
        <v>0</v>
      </c>
      <c r="I416" s="44">
        <v>0</v>
      </c>
      <c r="J416" s="44">
        <v>0</v>
      </c>
      <c r="K416" s="45">
        <f t="shared" si="31"/>
        <v>261883.28</v>
      </c>
      <c r="L416" s="45">
        <f>Table1[[#This Row],[Column3]]</f>
        <v>1732</v>
      </c>
      <c r="M416" s="10">
        <f t="shared" si="32"/>
        <v>151.19999999999999</v>
      </c>
      <c r="N416" s="14">
        <v>0</v>
      </c>
      <c r="O416" s="14">
        <f>Table1[[#This Row],[Column13]]*Table1[[#This Row],[Column3]]</f>
        <v>0</v>
      </c>
      <c r="P416" s="15">
        <f>Table1[[#This Row],[Column14]]*P$3</f>
        <v>0</v>
      </c>
      <c r="Q416" s="22">
        <f t="shared" si="33"/>
        <v>277</v>
      </c>
      <c r="R416" s="22" t="s">
        <v>439</v>
      </c>
    </row>
    <row r="417" spans="1:18" ht="16.2" hidden="1">
      <c r="A417" s="40">
        <v>2842</v>
      </c>
      <c r="B417" s="41" t="s">
        <v>167</v>
      </c>
      <c r="C417" s="42">
        <v>521</v>
      </c>
      <c r="D417" s="43">
        <v>76667.850000000006</v>
      </c>
      <c r="E417" s="44">
        <v>0</v>
      </c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45">
        <f t="shared" si="31"/>
        <v>76667.850000000006</v>
      </c>
      <c r="L417" s="45">
        <f>Table1[[#This Row],[Column3]]</f>
        <v>521</v>
      </c>
      <c r="M417" s="10">
        <f t="shared" si="32"/>
        <v>147.16</v>
      </c>
      <c r="N417" s="14">
        <v>0</v>
      </c>
      <c r="O417" s="14">
        <f>Table1[[#This Row],[Column13]]*Table1[[#This Row],[Column3]]</f>
        <v>0</v>
      </c>
      <c r="P417" s="15">
        <f>Table1[[#This Row],[Column14]]*P$3</f>
        <v>0</v>
      </c>
      <c r="Q417" s="22">
        <f t="shared" si="33"/>
        <v>278</v>
      </c>
      <c r="R417" s="22" t="s">
        <v>439</v>
      </c>
    </row>
    <row r="418" spans="1:18" ht="16.2" hidden="1">
      <c r="A418" s="40">
        <v>1862</v>
      </c>
      <c r="B418" s="41" t="s">
        <v>411</v>
      </c>
      <c r="C418" s="42">
        <v>7506</v>
      </c>
      <c r="D418" s="43">
        <v>1101695.75</v>
      </c>
      <c r="E418" s="44">
        <v>0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45">
        <f t="shared" si="31"/>
        <v>1101695.75</v>
      </c>
      <c r="L418" s="45">
        <f>Table1[[#This Row],[Column3]]</f>
        <v>7506</v>
      </c>
      <c r="M418" s="10">
        <f t="shared" si="32"/>
        <v>146.78</v>
      </c>
      <c r="N418" s="14">
        <v>0</v>
      </c>
      <c r="O418" s="14">
        <f>Table1[[#This Row],[Column13]]*Table1[[#This Row],[Column3]]</f>
        <v>0</v>
      </c>
      <c r="P418" s="15">
        <f>Table1[[#This Row],[Column14]]*P$3</f>
        <v>0</v>
      </c>
      <c r="Q418" s="22">
        <f t="shared" si="33"/>
        <v>279</v>
      </c>
      <c r="R418" s="22" t="s">
        <v>439</v>
      </c>
    </row>
    <row r="419" spans="1:18" ht="16.2" hidden="1">
      <c r="A419" s="40">
        <v>4179</v>
      </c>
      <c r="B419" s="41" t="s">
        <v>255</v>
      </c>
      <c r="C419" s="42">
        <v>9863</v>
      </c>
      <c r="D419" s="43">
        <v>1415339.8</v>
      </c>
      <c r="E419" s="44">
        <v>0</v>
      </c>
      <c r="F419" s="44">
        <v>0</v>
      </c>
      <c r="G419" s="44">
        <v>0</v>
      </c>
      <c r="H419" s="44">
        <v>0</v>
      </c>
      <c r="I419" s="44">
        <v>0</v>
      </c>
      <c r="J419" s="44">
        <v>0</v>
      </c>
      <c r="K419" s="45">
        <f t="shared" si="31"/>
        <v>1415339.8</v>
      </c>
      <c r="L419" s="45">
        <f>Table1[[#This Row],[Column3]]</f>
        <v>9863</v>
      </c>
      <c r="M419" s="10">
        <f t="shared" si="32"/>
        <v>143.5</v>
      </c>
      <c r="N419" s="14">
        <v>0</v>
      </c>
      <c r="O419" s="14">
        <f>Table1[[#This Row],[Column13]]*Table1[[#This Row],[Column3]]</f>
        <v>0</v>
      </c>
      <c r="P419" s="15">
        <f>Table1[[#This Row],[Column14]]*P$3</f>
        <v>0</v>
      </c>
      <c r="Q419" s="22">
        <f t="shared" si="33"/>
        <v>280</v>
      </c>
      <c r="R419" s="22" t="s">
        <v>439</v>
      </c>
    </row>
    <row r="420" spans="1:18" ht="16.2" hidden="1">
      <c r="A420" s="40">
        <v>5258</v>
      </c>
      <c r="B420" s="41" t="s">
        <v>312</v>
      </c>
      <c r="C420" s="42">
        <v>292</v>
      </c>
      <c r="D420" s="43">
        <v>39850.83</v>
      </c>
      <c r="E420" s="44">
        <v>0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5">
        <f t="shared" si="31"/>
        <v>39850.83</v>
      </c>
      <c r="L420" s="45">
        <f>Table1[[#This Row],[Column3]]</f>
        <v>292</v>
      </c>
      <c r="M420" s="10">
        <f t="shared" si="32"/>
        <v>136.47999999999999</v>
      </c>
      <c r="N420" s="14">
        <v>0</v>
      </c>
      <c r="O420" s="14">
        <f>Table1[[#This Row],[Column13]]*Table1[[#This Row],[Column3]]</f>
        <v>0</v>
      </c>
      <c r="P420" s="15">
        <f>Table1[[#This Row],[Column14]]*P$3</f>
        <v>0</v>
      </c>
      <c r="Q420" s="22">
        <f t="shared" si="33"/>
        <v>281</v>
      </c>
      <c r="R420" s="22" t="s">
        <v>439</v>
      </c>
    </row>
    <row r="421" spans="1:18" ht="16.2" hidden="1">
      <c r="A421" s="40">
        <v>2695</v>
      </c>
      <c r="B421" s="41" t="s">
        <v>156</v>
      </c>
      <c r="C421" s="42">
        <v>10193</v>
      </c>
      <c r="D421" s="43">
        <v>892665.1</v>
      </c>
      <c r="E421" s="44">
        <v>0</v>
      </c>
      <c r="F421" s="44">
        <v>0</v>
      </c>
      <c r="G421" s="44">
        <v>0</v>
      </c>
      <c r="H421" s="44">
        <v>0</v>
      </c>
      <c r="I421" s="44">
        <v>0</v>
      </c>
      <c r="J421" s="44">
        <v>0</v>
      </c>
      <c r="K421" s="45">
        <f t="shared" si="31"/>
        <v>892665.1</v>
      </c>
      <c r="L421" s="45">
        <f>Table1[[#This Row],[Column3]]</f>
        <v>10193</v>
      </c>
      <c r="M421" s="10">
        <f t="shared" si="32"/>
        <v>87.58</v>
      </c>
      <c r="N421" s="14">
        <v>0</v>
      </c>
      <c r="O421" s="14">
        <f>Table1[[#This Row],[Column13]]*Table1[[#This Row],[Column3]]</f>
        <v>0</v>
      </c>
      <c r="P421" s="15">
        <f>Table1[[#This Row],[Column14]]*P$3</f>
        <v>0</v>
      </c>
      <c r="Q421" s="22">
        <f t="shared" si="33"/>
        <v>282</v>
      </c>
      <c r="R421" s="22" t="s">
        <v>439</v>
      </c>
    </row>
    <row r="422" spans="1:18" ht="16.2" hidden="1">
      <c r="A422" s="40">
        <v>5026</v>
      </c>
      <c r="B422" s="41" t="s">
        <v>305</v>
      </c>
      <c r="C422" s="42">
        <v>884</v>
      </c>
      <c r="D422" s="43">
        <v>67440.83</v>
      </c>
      <c r="E422" s="44">
        <v>0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45">
        <f t="shared" si="31"/>
        <v>67440.83</v>
      </c>
      <c r="L422" s="45">
        <f>Table1[[#This Row],[Column3]]</f>
        <v>884</v>
      </c>
      <c r="M422" s="10">
        <f t="shared" si="32"/>
        <v>76.290000000000006</v>
      </c>
      <c r="N422" s="14">
        <v>0</v>
      </c>
      <c r="O422" s="14">
        <f>Table1[[#This Row],[Column13]]*Table1[[#This Row],[Column3]]</f>
        <v>0</v>
      </c>
      <c r="P422" s="15">
        <f>Table1[[#This Row],[Column14]]*P$3</f>
        <v>0</v>
      </c>
      <c r="Q422" s="22">
        <f t="shared" si="33"/>
        <v>283</v>
      </c>
      <c r="R422" s="22" t="s">
        <v>439</v>
      </c>
    </row>
    <row r="423" spans="1:18" ht="16.2" hidden="1">
      <c r="A423" s="40">
        <v>3129</v>
      </c>
      <c r="B423" s="41" t="s">
        <v>177</v>
      </c>
      <c r="C423" s="42">
        <v>1417</v>
      </c>
      <c r="D423" s="43">
        <v>107243.45</v>
      </c>
      <c r="E423" s="44">
        <v>3983.8</v>
      </c>
      <c r="F423" s="44">
        <v>0</v>
      </c>
      <c r="G423" s="44">
        <v>0</v>
      </c>
      <c r="H423" s="44">
        <v>0</v>
      </c>
      <c r="I423" s="44">
        <v>0</v>
      </c>
      <c r="J423" s="44">
        <v>0</v>
      </c>
      <c r="K423" s="45">
        <f t="shared" si="31"/>
        <v>103259.65</v>
      </c>
      <c r="L423" s="45">
        <f>Table1[[#This Row],[Column3]]</f>
        <v>1417</v>
      </c>
      <c r="M423" s="10">
        <f t="shared" si="32"/>
        <v>72.87</v>
      </c>
      <c r="N423" s="14">
        <v>0</v>
      </c>
      <c r="O423" s="14">
        <f>Table1[[#This Row],[Column13]]*Table1[[#This Row],[Column3]]</f>
        <v>0</v>
      </c>
      <c r="P423" s="15">
        <f>Table1[[#This Row],[Column14]]*P$3</f>
        <v>0</v>
      </c>
      <c r="Q423" s="22">
        <f t="shared" si="33"/>
        <v>284</v>
      </c>
      <c r="R423" s="22" t="s">
        <v>439</v>
      </c>
    </row>
    <row r="424" spans="1:18" ht="16.2" hidden="1">
      <c r="A424" s="40">
        <v>6244</v>
      </c>
      <c r="B424" s="41" t="s">
        <v>370</v>
      </c>
      <c r="C424" s="42">
        <v>6163</v>
      </c>
      <c r="D424" s="43">
        <v>226120.54</v>
      </c>
      <c r="E424" s="44">
        <v>0</v>
      </c>
      <c r="F424" s="44">
        <v>0</v>
      </c>
      <c r="G424" s="44">
        <v>0</v>
      </c>
      <c r="H424" s="44">
        <v>0</v>
      </c>
      <c r="I424" s="44">
        <v>0</v>
      </c>
      <c r="J424" s="44">
        <v>0</v>
      </c>
      <c r="K424" s="45">
        <f t="shared" si="31"/>
        <v>226120.54</v>
      </c>
      <c r="L424" s="45">
        <f>Table1[[#This Row],[Column3]]</f>
        <v>6163</v>
      </c>
      <c r="M424" s="10">
        <f t="shared" si="32"/>
        <v>36.69</v>
      </c>
      <c r="N424" s="14">
        <v>0</v>
      </c>
      <c r="O424" s="14">
        <f>Table1[[#This Row],[Column13]]*Table1[[#This Row],[Column3]]</f>
        <v>0</v>
      </c>
      <c r="P424" s="15">
        <f>Table1[[#This Row],[Column14]]*P$3</f>
        <v>0</v>
      </c>
      <c r="Q424" s="22">
        <f t="shared" si="33"/>
        <v>285</v>
      </c>
      <c r="R424" s="22" t="s">
        <v>439</v>
      </c>
    </row>
    <row r="425" spans="1:18" ht="16.2" hidden="1">
      <c r="A425" s="40">
        <v>1253</v>
      </c>
      <c r="B425" s="41" t="s">
        <v>75</v>
      </c>
      <c r="C425" s="42">
        <v>2594</v>
      </c>
      <c r="D425" s="43">
        <v>97267.74</v>
      </c>
      <c r="E425" s="44">
        <v>0</v>
      </c>
      <c r="F425" s="44">
        <v>0</v>
      </c>
      <c r="G425" s="44">
        <v>3459.34</v>
      </c>
      <c r="H425" s="44">
        <v>0</v>
      </c>
      <c r="I425" s="44">
        <v>0</v>
      </c>
      <c r="J425" s="44">
        <v>0</v>
      </c>
      <c r="K425" s="45">
        <f t="shared" si="31"/>
        <v>93808.400000000009</v>
      </c>
      <c r="L425" s="45">
        <f>Table1[[#This Row],[Column3]]</f>
        <v>2594</v>
      </c>
      <c r="M425" s="10">
        <f t="shared" si="32"/>
        <v>36.159999999999997</v>
      </c>
      <c r="N425" s="14">
        <v>0</v>
      </c>
      <c r="O425" s="14">
        <f>Table1[[#This Row],[Column13]]*Table1[[#This Row],[Column3]]</f>
        <v>0</v>
      </c>
      <c r="P425" s="15">
        <f>Table1[[#This Row],[Column14]]*P$3</f>
        <v>0</v>
      </c>
      <c r="Q425" s="22">
        <f t="shared" si="33"/>
        <v>286</v>
      </c>
      <c r="R425" s="22" t="s">
        <v>439</v>
      </c>
    </row>
    <row r="426" spans="1:18" ht="16.2" hidden="1">
      <c r="A426" s="40">
        <v>6419</v>
      </c>
      <c r="B426" s="41" t="s">
        <v>381</v>
      </c>
      <c r="C426" s="42">
        <v>2779</v>
      </c>
      <c r="D426" s="43">
        <v>83752.17</v>
      </c>
      <c r="E426" s="44">
        <v>0</v>
      </c>
      <c r="F426" s="44">
        <v>0</v>
      </c>
      <c r="G426" s="44">
        <v>0</v>
      </c>
      <c r="H426" s="44">
        <v>0</v>
      </c>
      <c r="I426" s="44">
        <v>0</v>
      </c>
      <c r="J426" s="44">
        <v>0</v>
      </c>
      <c r="K426" s="45">
        <f t="shared" si="31"/>
        <v>83752.17</v>
      </c>
      <c r="L426" s="45">
        <f>Table1[[#This Row],[Column3]]</f>
        <v>2779</v>
      </c>
      <c r="M426" s="10">
        <f t="shared" si="32"/>
        <v>30.14</v>
      </c>
      <c r="N426" s="14">
        <v>0</v>
      </c>
      <c r="O426" s="14">
        <f>Table1[[#This Row],[Column13]]*Table1[[#This Row],[Column3]]</f>
        <v>0</v>
      </c>
      <c r="P426" s="15">
        <f>Table1[[#This Row],[Column14]]*P$3</f>
        <v>0</v>
      </c>
      <c r="Q426" s="22">
        <f t="shared" si="33"/>
        <v>287</v>
      </c>
      <c r="R426" s="22" t="s">
        <v>439</v>
      </c>
    </row>
    <row r="427" spans="1:18" ht="16.2" hidden="1">
      <c r="A427" s="40">
        <v>5439</v>
      </c>
      <c r="B427" s="41" t="s">
        <v>324</v>
      </c>
      <c r="C427" s="42">
        <v>3133</v>
      </c>
      <c r="D427" s="43">
        <v>80356.210000000006</v>
      </c>
      <c r="E427" s="44">
        <v>0</v>
      </c>
      <c r="F427" s="44">
        <v>0</v>
      </c>
      <c r="G427" s="44">
        <v>0</v>
      </c>
      <c r="H427" s="44">
        <v>0</v>
      </c>
      <c r="I427" s="44">
        <v>0</v>
      </c>
      <c r="J427" s="44">
        <v>0</v>
      </c>
      <c r="K427" s="45">
        <f t="shared" si="31"/>
        <v>80356.210000000006</v>
      </c>
      <c r="L427" s="45">
        <f>Table1[[#This Row],[Column3]]</f>
        <v>3133</v>
      </c>
      <c r="M427" s="10">
        <f t="shared" si="32"/>
        <v>25.65</v>
      </c>
      <c r="N427" s="14">
        <v>0</v>
      </c>
      <c r="O427" s="14">
        <f>Table1[[#This Row],[Column13]]*Table1[[#This Row],[Column3]]</f>
        <v>0</v>
      </c>
      <c r="P427" s="15">
        <f>Table1[[#This Row],[Column14]]*P$3</f>
        <v>0</v>
      </c>
      <c r="Q427" s="22">
        <f t="shared" si="33"/>
        <v>288</v>
      </c>
      <c r="R427" s="22" t="s">
        <v>439</v>
      </c>
    </row>
    <row r="428" spans="1:18" ht="16.8" hidden="1" thickBot="1">
      <c r="A428" s="46">
        <v>3976</v>
      </c>
      <c r="B428" s="47" t="s">
        <v>241</v>
      </c>
      <c r="C428" s="48">
        <v>54</v>
      </c>
      <c r="D428" s="49">
        <v>359937.5</v>
      </c>
      <c r="E428" s="50">
        <v>0</v>
      </c>
      <c r="F428" s="50">
        <v>0</v>
      </c>
      <c r="G428" s="50">
        <v>359450</v>
      </c>
      <c r="H428" s="50">
        <v>0</v>
      </c>
      <c r="I428" s="50">
        <v>0</v>
      </c>
      <c r="J428" s="50">
        <v>0</v>
      </c>
      <c r="K428" s="51">
        <f t="shared" si="31"/>
        <v>487.5</v>
      </c>
      <c r="L428" s="51">
        <f>Table1[[#This Row],[Column3]]</f>
        <v>54</v>
      </c>
      <c r="M428" s="24">
        <f t="shared" si="32"/>
        <v>9.0299999999999994</v>
      </c>
      <c r="N428" s="52">
        <v>0</v>
      </c>
      <c r="O428" s="52">
        <f>Table1[[#This Row],[Column13]]*Table1[[#This Row],[Column3]]</f>
        <v>0</v>
      </c>
      <c r="P428" s="25">
        <f>Table1[[#This Row],[Column14]]*P$3</f>
        <v>0</v>
      </c>
      <c r="Q428" s="22">
        <f t="shared" si="33"/>
        <v>289</v>
      </c>
      <c r="R428" s="22" t="s">
        <v>439</v>
      </c>
    </row>
    <row r="429" spans="1:18" ht="7.8" customHeight="1" thickBot="1">
      <c r="A429" s="53"/>
      <c r="B429" s="54"/>
      <c r="C429" s="55">
        <f t="shared" ref="C429:J429" si="34">SUM(C5:C428)</f>
        <v>856846</v>
      </c>
      <c r="D429" s="56">
        <f t="shared" si="34"/>
        <v>357707514.97999966</v>
      </c>
      <c r="E429" s="56">
        <f t="shared" si="34"/>
        <v>734683.4</v>
      </c>
      <c r="F429" s="56">
        <f t="shared" si="34"/>
        <v>447827.50000000006</v>
      </c>
      <c r="G429" s="56">
        <f t="shared" si="34"/>
        <v>1980788.4000000004</v>
      </c>
      <c r="H429" s="56">
        <f t="shared" si="34"/>
        <v>0</v>
      </c>
      <c r="I429" s="56">
        <f t="shared" si="34"/>
        <v>0</v>
      </c>
      <c r="J429" s="56">
        <f t="shared" si="34"/>
        <v>0</v>
      </c>
      <c r="K429" s="159"/>
      <c r="L429" s="57"/>
      <c r="M429" s="58"/>
      <c r="N429" s="57"/>
      <c r="O429" s="57"/>
      <c r="P429" s="59"/>
    </row>
    <row r="430" spans="1:18" ht="15" customHeight="1">
      <c r="A430" s="131"/>
      <c r="B430" s="132" t="s">
        <v>450</v>
      </c>
      <c r="C430" s="133"/>
      <c r="D430" s="134" t="s">
        <v>439</v>
      </c>
      <c r="E430" s="134" t="s">
        <v>439</v>
      </c>
      <c r="F430" s="134" t="s">
        <v>439</v>
      </c>
      <c r="G430" s="134" t="s">
        <v>439</v>
      </c>
      <c r="H430" s="135" t="s">
        <v>439</v>
      </c>
      <c r="I430" s="135" t="s">
        <v>439</v>
      </c>
      <c r="J430" s="135" t="s">
        <v>439</v>
      </c>
      <c r="K430" s="160">
        <f>SUM(K5:K428)</f>
        <v>354544215.67999995</v>
      </c>
      <c r="L430" s="156"/>
      <c r="M430" s="11" t="s">
        <v>439</v>
      </c>
      <c r="N430" s="12" t="s">
        <v>439</v>
      </c>
      <c r="O430" s="12"/>
    </row>
    <row r="431" spans="1:18" ht="15" customHeight="1">
      <c r="A431" s="145"/>
      <c r="B431" s="146" t="s">
        <v>451</v>
      </c>
      <c r="C431" s="147">
        <f>C429</f>
        <v>856846</v>
      </c>
      <c r="D431" s="148" t="s">
        <v>439</v>
      </c>
      <c r="E431" s="149"/>
      <c r="F431" s="149"/>
      <c r="G431" s="149"/>
      <c r="H431" s="150"/>
      <c r="I431" s="150"/>
      <c r="J431" s="150"/>
      <c r="K431" s="161">
        <f>C431</f>
        <v>856846</v>
      </c>
      <c r="L431" s="156"/>
      <c r="M431" s="11"/>
      <c r="N431" s="13"/>
      <c r="O431" s="13"/>
    </row>
    <row r="432" spans="1:18" ht="15" customHeight="1">
      <c r="A432" s="136"/>
      <c r="B432" s="139" t="s">
        <v>452</v>
      </c>
      <c r="C432" s="133"/>
      <c r="D432" s="140"/>
      <c r="E432" s="137"/>
      <c r="F432" s="137"/>
      <c r="G432" s="137"/>
      <c r="H432" s="138"/>
      <c r="I432" s="138"/>
      <c r="J432" s="138"/>
      <c r="K432" s="141">
        <f>ROUND((K430/C429),2)</f>
        <v>413.78</v>
      </c>
      <c r="L432" s="156"/>
      <c r="M432" s="11"/>
      <c r="N432" s="13"/>
      <c r="O432" s="13"/>
    </row>
    <row r="433" spans="1:15" ht="15" customHeight="1">
      <c r="A433" s="145"/>
      <c r="B433" s="151" t="s">
        <v>453</v>
      </c>
      <c r="C433" s="152"/>
      <c r="D433" s="153"/>
      <c r="E433" s="149"/>
      <c r="F433" s="149"/>
      <c r="G433" s="149"/>
      <c r="H433" s="150"/>
      <c r="I433" s="150"/>
      <c r="J433" s="150"/>
      <c r="K433" s="154">
        <f>ROUND(1.5*K432,2)</f>
        <v>620.66999999999996</v>
      </c>
      <c r="L433" s="156"/>
      <c r="M433" s="11"/>
      <c r="N433" s="13"/>
      <c r="O433" s="13"/>
    </row>
    <row r="434" spans="1:15" ht="15" customHeight="1">
      <c r="A434" s="136"/>
      <c r="B434" s="139" t="s">
        <v>454</v>
      </c>
      <c r="C434" s="133"/>
      <c r="D434" s="140"/>
      <c r="E434" s="137"/>
      <c r="F434" s="137"/>
      <c r="G434" s="137"/>
      <c r="H434" s="138"/>
      <c r="I434" s="138"/>
      <c r="J434" s="138"/>
      <c r="K434" s="142">
        <f>ROUND(SUM(O5:O428),2)</f>
        <v>15598286.99</v>
      </c>
      <c r="L434" s="156"/>
      <c r="M434" s="11"/>
      <c r="N434" s="13"/>
    </row>
    <row r="435" spans="1:15" ht="15" customHeight="1">
      <c r="A435" s="145"/>
      <c r="B435" s="151" t="s">
        <v>455</v>
      </c>
      <c r="C435" s="152"/>
      <c r="D435" s="153"/>
      <c r="E435" s="149"/>
      <c r="F435" s="149"/>
      <c r="G435" s="149"/>
      <c r="H435" s="150"/>
      <c r="I435" s="150"/>
      <c r="J435" s="150"/>
      <c r="K435" s="155">
        <v>5000000</v>
      </c>
      <c r="L435" s="156"/>
      <c r="M435" s="11"/>
      <c r="N435" s="13"/>
    </row>
    <row r="436" spans="1:15" ht="15" customHeight="1">
      <c r="A436" s="143"/>
      <c r="B436" s="139" t="s">
        <v>440</v>
      </c>
      <c r="C436" s="133"/>
      <c r="D436" s="140"/>
      <c r="E436" s="137"/>
      <c r="F436" s="137"/>
      <c r="G436" s="137"/>
      <c r="H436" s="138"/>
      <c r="I436" s="138"/>
      <c r="J436" s="138"/>
      <c r="K436" s="144">
        <f>K435/K434</f>
        <v>0.32054801935657934</v>
      </c>
      <c r="L436" s="156"/>
      <c r="M436" s="11"/>
      <c r="N436" s="13"/>
    </row>
    <row r="437" spans="1:15">
      <c r="A437" s="2"/>
      <c r="H437" s="17"/>
      <c r="I437" s="17"/>
      <c r="J437" s="17"/>
    </row>
    <row r="438" spans="1:15" ht="14.4" thickBot="1">
      <c r="A438" s="2"/>
      <c r="B438" s="18" t="s">
        <v>439</v>
      </c>
      <c r="C438"/>
      <c r="H438" s="17"/>
      <c r="I438" s="17"/>
      <c r="J438" s="17"/>
    </row>
    <row r="439" spans="1:15" ht="16.8" thickBot="1">
      <c r="A439" s="71">
        <v>9</v>
      </c>
      <c r="B439" s="73" t="s">
        <v>471</v>
      </c>
      <c r="C439" s="74"/>
      <c r="D439" s="74"/>
      <c r="E439" s="74"/>
      <c r="F439" s="75"/>
      <c r="G439" s="76"/>
      <c r="H439" s="76"/>
      <c r="I439" s="76"/>
      <c r="J439" s="77"/>
      <c r="K439" s="78"/>
      <c r="L439" s="78"/>
      <c r="M439" s="79"/>
      <c r="N439" s="79"/>
      <c r="O439" s="80" t="s">
        <v>439</v>
      </c>
    </row>
    <row r="440" spans="1:15" ht="16.8" thickBot="1">
      <c r="A440" s="100">
        <v>10</v>
      </c>
      <c r="B440" s="101" t="s">
        <v>472</v>
      </c>
      <c r="C440" s="102"/>
      <c r="D440" s="102"/>
      <c r="E440" s="102"/>
      <c r="F440" s="103"/>
      <c r="G440" s="104"/>
      <c r="H440" s="104"/>
      <c r="I440" s="104"/>
      <c r="J440" s="105"/>
      <c r="K440" s="106"/>
      <c r="L440" s="106"/>
      <c r="M440" s="107"/>
      <c r="N440" s="107"/>
      <c r="O440" s="108"/>
    </row>
    <row r="441" spans="1:15" ht="16.8" thickBot="1">
      <c r="A441" s="71">
        <v>16</v>
      </c>
      <c r="B441" s="73" t="s">
        <v>473</v>
      </c>
      <c r="C441" s="74"/>
      <c r="D441" s="74"/>
      <c r="E441" s="74"/>
      <c r="F441" s="75"/>
      <c r="G441" s="76"/>
      <c r="H441" s="76"/>
      <c r="I441" s="76"/>
      <c r="J441" s="77"/>
      <c r="K441" s="78"/>
      <c r="L441" s="78"/>
      <c r="M441" s="79"/>
      <c r="N441" s="79"/>
      <c r="O441" s="91"/>
    </row>
    <row r="442" spans="1:15" ht="16.8" thickBot="1">
      <c r="A442" s="100">
        <v>42</v>
      </c>
      <c r="B442" s="101" t="s">
        <v>474</v>
      </c>
      <c r="C442" s="102"/>
      <c r="D442" s="102"/>
      <c r="E442" s="102"/>
      <c r="F442" s="103"/>
      <c r="G442" s="104"/>
      <c r="H442" s="104"/>
      <c r="I442" s="104"/>
      <c r="J442" s="105"/>
      <c r="K442" s="106"/>
      <c r="L442" s="106"/>
      <c r="M442" s="107"/>
      <c r="N442" s="107"/>
      <c r="O442" s="108"/>
    </row>
    <row r="443" spans="1:15" ht="16.8" thickBot="1">
      <c r="A443" s="71">
        <v>31</v>
      </c>
      <c r="B443" s="92" t="s">
        <v>475</v>
      </c>
      <c r="C443" s="93"/>
      <c r="D443" s="93"/>
      <c r="E443" s="93"/>
      <c r="F443" s="94"/>
      <c r="G443" s="95"/>
      <c r="H443" s="95"/>
      <c r="I443" s="95"/>
      <c r="J443" s="96"/>
      <c r="K443" s="97"/>
      <c r="L443" s="97"/>
      <c r="M443" s="98"/>
      <c r="N443" s="98"/>
      <c r="O443" s="99"/>
    </row>
    <row r="444" spans="1:15" ht="16.8" thickBot="1">
      <c r="A444" s="100">
        <v>12</v>
      </c>
      <c r="B444" s="109" t="s">
        <v>476</v>
      </c>
      <c r="C444" s="110"/>
      <c r="D444" s="110"/>
      <c r="E444" s="110"/>
      <c r="F444" s="111"/>
      <c r="G444" s="112"/>
      <c r="H444" s="112"/>
      <c r="I444" s="112"/>
      <c r="J444" s="113"/>
      <c r="K444" s="114"/>
      <c r="L444" s="114"/>
      <c r="M444" s="115"/>
      <c r="N444" s="115"/>
      <c r="O444" s="116"/>
    </row>
    <row r="445" spans="1:15" ht="16.8" thickBot="1">
      <c r="A445" s="117">
        <v>14</v>
      </c>
      <c r="B445" s="82" t="s">
        <v>477</v>
      </c>
      <c r="C445" s="26"/>
      <c r="D445" s="26"/>
      <c r="E445" s="26"/>
      <c r="F445" s="27"/>
      <c r="G445" s="28"/>
      <c r="H445" s="28"/>
      <c r="I445" s="28"/>
      <c r="J445" s="29"/>
      <c r="K445" s="30"/>
      <c r="L445" s="30"/>
      <c r="M445" s="31"/>
      <c r="N445" s="31"/>
      <c r="O445" s="81"/>
    </row>
    <row r="446" spans="1:15" ht="16.8" thickBot="1">
      <c r="A446" s="126">
        <v>1</v>
      </c>
      <c r="B446" s="118" t="s">
        <v>478</v>
      </c>
      <c r="C446" s="119"/>
      <c r="D446" s="119"/>
      <c r="E446" s="119"/>
      <c r="F446" s="120"/>
      <c r="G446" s="121"/>
      <c r="H446" s="121"/>
      <c r="I446" s="121"/>
      <c r="J446" s="122"/>
      <c r="K446" s="123"/>
      <c r="L446" s="123"/>
      <c r="M446" s="124"/>
      <c r="N446" s="124"/>
      <c r="O446" s="125"/>
    </row>
    <row r="447" spans="1:15" ht="17.399999999999999" thickTop="1" thickBot="1">
      <c r="A447" s="72">
        <f>SUM(A439:A446)</f>
        <v>135</v>
      </c>
      <c r="B447" s="83" t="s">
        <v>479</v>
      </c>
      <c r="C447" s="84"/>
      <c r="D447" s="84"/>
      <c r="E447" s="84"/>
      <c r="F447" s="85"/>
      <c r="G447" s="86"/>
      <c r="H447" s="86"/>
      <c r="I447" s="86"/>
      <c r="J447" s="87"/>
      <c r="K447" s="88"/>
      <c r="L447" s="88"/>
      <c r="M447" s="89"/>
      <c r="N447" s="89"/>
      <c r="O447" s="90"/>
    </row>
  </sheetData>
  <sortState ref="A2:AZ436">
    <sortCondition ref="A2:A436"/>
  </sortState>
  <pageMargins left="0.32" right="0.25" top="0.56999999999999995" bottom="0.4" header="0.3" footer="0.22"/>
  <pageSetup scale="80" orientation="portrait" r:id="rId1"/>
  <headerFooter>
    <oddHeader>&amp;F</oddHeader>
    <oddFooter>Page &amp;P of &amp;N</oddFooter>
  </headerFooter>
  <rowBreaks count="1" manualBreakCount="1">
    <brk id="428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topLeftCell="A4" workbookViewId="0">
      <selection activeCell="A4" sqref="A4"/>
    </sheetView>
  </sheetViews>
  <sheetFormatPr defaultRowHeight="13.2"/>
  <cols>
    <col min="1" max="1" width="92.109375" customWidth="1"/>
  </cols>
  <sheetData>
    <row r="1" spans="1:1" ht="132">
      <c r="A1" s="3" t="s">
        <v>431</v>
      </c>
    </row>
    <row r="2" spans="1:1" ht="211.2">
      <c r="A2" s="3" t="s">
        <v>432</v>
      </c>
    </row>
    <row r="3" spans="1:1" ht="211.2">
      <c r="A3" s="3" t="s">
        <v>433</v>
      </c>
    </row>
    <row r="4" spans="1:1" ht="211.2">
      <c r="A4" s="3" t="s">
        <v>434</v>
      </c>
    </row>
    <row r="5" spans="1:1" ht="211.2">
      <c r="A5" s="3" t="s">
        <v>435</v>
      </c>
    </row>
    <row r="6" spans="1:1" ht="211.2">
      <c r="A6" s="3" t="s">
        <v>437</v>
      </c>
    </row>
    <row r="7" spans="1:1" ht="211.2">
      <c r="A7" s="3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Transportation Values</vt:lpstr>
      <vt:lpstr>SQL</vt:lpstr>
      <vt:lpstr>'Transportation Values'!Print_Titles</vt:lpstr>
    </vt:vector>
  </TitlesOfParts>
  <Company>Department of Public Instruction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4-Year Longitudinal Comparative Cost Data</dc:title>
  <dc:subject>Comparative Cost Summary Data</dc:subject>
  <dc:creator>School Financial Services</dc:creator>
  <cp:keywords>comparative, cost</cp:keywords>
  <dc:description>A 4-year district-by-district longitudinal datasheet containing summary amounts from the Comparative Cost Calculation.</dc:description>
  <cp:lastModifiedBy>Bruce Anderson</cp:lastModifiedBy>
  <cp:lastPrinted>2015-05-01T19:08:56Z</cp:lastPrinted>
  <dcterms:created xsi:type="dcterms:W3CDTF">1996-10-14T23:33:28Z</dcterms:created>
  <dcterms:modified xsi:type="dcterms:W3CDTF">2015-05-01T19:09:59Z</dcterms:modified>
  <cp:category>Comparative Cost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672651224</vt:i4>
  </property>
  <property fmtid="{D5CDD505-2E9C-101B-9397-08002B2CF9AE}" pid="3" name="_EmailSubject">
    <vt:lpwstr>High Cost Transportation Extract</vt:lpwstr>
  </property>
  <property fmtid="{D5CDD505-2E9C-101B-9397-08002B2CF9AE}" pid="4" name="_AuthorEmail">
    <vt:lpwstr>William.Evans@dpi.wi.gov</vt:lpwstr>
  </property>
  <property fmtid="{D5CDD505-2E9C-101B-9397-08002B2CF9AE}" pid="5" name="_AuthorEmailDisplayName">
    <vt:lpwstr>Evans, William A.   DPI</vt:lpwstr>
  </property>
  <property fmtid="{D5CDD505-2E9C-101B-9397-08002B2CF9AE}" pid="6" name="_PreviousAdHocReviewCycleID">
    <vt:i4>1255565179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